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wf85758\Desktop\2022 Forms\"/>
    </mc:Choice>
  </mc:AlternateContent>
  <bookViews>
    <workbookView xWindow="0" yWindow="0" windowWidth="23040" windowHeight="8328" activeTab="2"/>
  </bookViews>
  <sheets>
    <sheet name="DEQUSEONLY" sheetId="1" r:id="rId1"/>
    <sheet name="2022 Worksheet" sheetId="9" r:id="rId2"/>
    <sheet name="2019 Worksheet" sheetId="5" r:id="rId3"/>
    <sheet name="007 Worksheet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B12" i="1"/>
  <c r="B45" i="1"/>
  <c r="B29" i="1"/>
  <c r="E15" i="9"/>
  <c r="E16" i="9" s="1"/>
  <c r="E31" i="9"/>
  <c r="E26" i="9"/>
  <c r="E15" i="5"/>
  <c r="E15" i="6"/>
  <c r="E17" i="6"/>
  <c r="E41" i="9" l="1"/>
  <c r="B24" i="1" l="1"/>
  <c r="E31" i="6" l="1"/>
  <c r="E26" i="6"/>
  <c r="E19" i="6" s="1"/>
  <c r="E16" i="6"/>
  <c r="E31" i="5"/>
  <c r="E26" i="5"/>
  <c r="E19" i="5"/>
  <c r="E16" i="5"/>
  <c r="E41" i="6" l="1"/>
  <c r="E41" i="5"/>
</calcChain>
</file>

<file path=xl/sharedStrings.xml><?xml version="1.0" encoding="utf-8"?>
<sst xmlns="http://schemas.openxmlformats.org/spreadsheetml/2006/main" count="199" uniqueCount="87">
  <si>
    <t xml:space="preserve"> 2019 UCR Schedule Fuel Surcharge Worksheet*</t>
  </si>
  <si>
    <t>Fuel surcharges reimbursed based on fuel consumption</t>
  </si>
  <si>
    <t>*This Worksheet must be completed for each fuel charge claimed.</t>
  </si>
  <si>
    <t>Equipment:</t>
  </si>
  <si>
    <t xml:space="preserve">  Surcharge applied to:</t>
  </si>
  <si>
    <t>e.g. soil treatment, vac truck, excavator or type &amp; size</t>
  </si>
  <si>
    <t>Fuel Cost:</t>
  </si>
  <si>
    <t>A.</t>
  </si>
  <si>
    <t>Date of Service (if multiple dates, last day):</t>
  </si>
  <si>
    <t>B.</t>
  </si>
  <si>
    <t>Per Gallon Cost of Fuel Used:</t>
  </si>
  <si>
    <r>
      <t xml:space="preserve">You may use the rate from the table at the link below for the </t>
    </r>
    <r>
      <rPr>
        <b/>
        <i/>
        <sz val="12"/>
        <rFont val="Times New Roman"/>
        <family val="1"/>
      </rPr>
      <t>Lower Atlantic Region</t>
    </r>
    <r>
      <rPr>
        <i/>
        <sz val="12"/>
        <rFont val="Times New Roman"/>
        <family val="1"/>
      </rPr>
      <t xml:space="preserve"> for the week of the service: </t>
    </r>
    <r>
      <rPr>
        <sz val="12"/>
        <color theme="4"/>
        <rFont val="Times New Roman"/>
        <family val="1"/>
      </rPr>
      <t>https://www.eia.gov/dnav/pet/pet_pri_gnd_dcus_r1z_w.htm</t>
    </r>
  </si>
  <si>
    <t>C.</t>
  </si>
  <si>
    <t>Benchmark Fuel Price (Average for 2018):</t>
  </si>
  <si>
    <t>Diesel [On-Highway-All Types]</t>
  </si>
  <si>
    <t>D.</t>
  </si>
  <si>
    <t>Per Gallon Difference in Fuel Cost:</t>
  </si>
  <si>
    <t>E.</t>
  </si>
  <si>
    <r>
      <t xml:space="preserve">Total Gallons Consumed (J+M </t>
    </r>
    <r>
      <rPr>
        <b/>
        <sz val="12"/>
        <rFont val="Times New Roman"/>
        <family val="1"/>
      </rPr>
      <t>OR</t>
    </r>
    <r>
      <rPr>
        <sz val="12"/>
        <rFont val="Times New Roman"/>
        <family val="1"/>
      </rPr>
      <t xml:space="preserve"> N):</t>
    </r>
  </si>
  <si>
    <t>Choose:</t>
  </si>
  <si>
    <t>F.</t>
  </si>
  <si>
    <r>
      <t xml:space="preserve">Number Pieces of the </t>
    </r>
    <r>
      <rPr>
        <b/>
        <u/>
        <sz val="12"/>
        <rFont val="Times New Roman"/>
        <family val="1"/>
      </rPr>
      <t>same</t>
    </r>
    <r>
      <rPr>
        <sz val="12"/>
        <rFont val="Times New Roman"/>
        <family val="1"/>
      </rPr>
      <t xml:space="preserve"> equipment:</t>
    </r>
  </si>
  <si>
    <t>Enter 1 or Total #</t>
  </si>
  <si>
    <t>G.</t>
  </si>
  <si>
    <t>Line E x F:</t>
  </si>
  <si>
    <t>Basis for Estimate on Line E:</t>
  </si>
  <si>
    <t>1.</t>
  </si>
  <si>
    <t>On-Road Fuel Consumption:</t>
  </si>
  <si>
    <t>H.</t>
  </si>
  <si>
    <t>Estimated Fuel Mileage (mpg):</t>
  </si>
  <si>
    <t>I.</t>
  </si>
  <si>
    <t>Roundtrip Distance Traveled:</t>
  </si>
  <si>
    <t>J.</t>
  </si>
  <si>
    <t>Gallons Consumed:</t>
  </si>
  <si>
    <t>2.</t>
  </si>
  <si>
    <t>On-Site Fuel Consumption:</t>
  </si>
  <si>
    <t>K.</t>
  </si>
  <si>
    <t>Estimated Fuel Consumption Rate (gph):</t>
  </si>
  <si>
    <t>L.</t>
  </si>
  <si>
    <t>Hours Operated:</t>
  </si>
  <si>
    <t>M.</t>
  </si>
  <si>
    <t>3.</t>
  </si>
  <si>
    <t>Other Method - Describe Below:</t>
  </si>
  <si>
    <t>Surcharges must be based on fuel cost; a surcharge that is a percentage of costs incurred is not eligible for reimbursement</t>
  </si>
  <si>
    <t>N.</t>
  </si>
  <si>
    <t>Maximum Fuel Surcharge Allowed:</t>
  </si>
  <si>
    <t>O.</t>
  </si>
  <si>
    <t>Line D x Line G:</t>
  </si>
  <si>
    <t>plus allowed markup</t>
  </si>
  <si>
    <t>NOTE:  When the subcontractor's surcharge invoice is less than Line O, only claim the invoiced amount plus markup.</t>
  </si>
  <si>
    <t>Effective:</t>
  </si>
  <si>
    <t>007 UCR Schedule Fuel Surcharge Worksheet*</t>
  </si>
  <si>
    <t>Service or Equipment:</t>
  </si>
  <si>
    <t>e.g. soil treatment, vac truck, excavator M1790 or type &amp; size</t>
  </si>
  <si>
    <t>Benchmark Fuel Price (Average for 2004):</t>
  </si>
  <si>
    <t>Select Fuel Here:</t>
  </si>
  <si>
    <t>F.1</t>
  </si>
  <si>
    <t>F.2</t>
  </si>
  <si>
    <t>Line E x F1:</t>
  </si>
  <si>
    <t>NOTE:  When the subcontractor's surcharge invoice is less than Line N, only claim the invoiced amount plus markup.</t>
  </si>
  <si>
    <t>Effective 3/1/2007</t>
  </si>
  <si>
    <t>N</t>
  </si>
  <si>
    <t>M</t>
  </si>
  <si>
    <t>J + M</t>
  </si>
  <si>
    <t>https://www.eia.gov/dnav/ng/ng_pri_rescom_a_EPG0_PCS_DMcf_a.htm</t>
  </si>
  <si>
    <t>Average annual commercial Price delivered for Virginia</t>
  </si>
  <si>
    <t>Natural Gas [$ per 1000 cubic feet]</t>
  </si>
  <si>
    <t>Annualized the Monthly rates for 2018</t>
  </si>
  <si>
    <t>Propane [Residential] per gallon monthly</t>
  </si>
  <si>
    <t>Gasoline [All Grades]</t>
  </si>
  <si>
    <t>Select Fuel Type:</t>
  </si>
  <si>
    <t>Benchmark Fuel Prices_Average for 2018</t>
  </si>
  <si>
    <t>2019 UCR Schedule</t>
  </si>
  <si>
    <t>L</t>
  </si>
  <si>
    <t>I + L</t>
  </si>
  <si>
    <t>Residual - #4</t>
  </si>
  <si>
    <t>Propane [Residential] per gallon</t>
  </si>
  <si>
    <t>Gasoline [All Grades/formulations]</t>
  </si>
  <si>
    <t>Diesel - #2</t>
  </si>
  <si>
    <t>Benchmark Fuel Prices_Average for 2004</t>
  </si>
  <si>
    <t>2007 UCR Schedule</t>
  </si>
  <si>
    <t>2022 UCR Schedule</t>
  </si>
  <si>
    <t>Benchmark Fuel Prices_Average for 2022</t>
  </si>
  <si>
    <t>Gasoline [All Grades All Formulations]</t>
  </si>
  <si>
    <t>Annualized the Monthly rates from Sep 2021 to Aug 2022</t>
  </si>
  <si>
    <t xml:space="preserve"> 2022 UCR Schedule Fuel Surcharge Worksheet*</t>
  </si>
  <si>
    <t>Benchmark Fuel Price (Average for 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</si>
</sst>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0.0"/>
    <numFmt numFmtId="165" formatCode="&quot;$&quot;#,##0.000_);[Red]\(&quot;$&quot;#,##0.0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theme="4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3" fillId="0" borderId="2" xfId="0" applyNumberFormat="1" applyFont="1" applyBorder="1" applyProtection="1">
      <protection locked="0"/>
    </xf>
    <xf numFmtId="8" fontId="3" fillId="0" borderId="2" xfId="0" applyNumberFormat="1" applyFont="1" applyBorder="1" applyProtection="1">
      <protection locked="0"/>
    </xf>
    <xf numFmtId="8" fontId="3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8" fontId="3" fillId="0" borderId="2" xfId="0" applyNumberFormat="1" applyFont="1" applyBorder="1"/>
    <xf numFmtId="0" fontId="3" fillId="2" borderId="7" xfId="0" applyFont="1" applyFill="1" applyBorder="1" applyAlignment="1">
      <alignment wrapText="1"/>
    </xf>
    <xf numFmtId="164" fontId="3" fillId="0" borderId="2" xfId="0" applyNumberFormat="1" applyFont="1" applyBorder="1"/>
    <xf numFmtId="0" fontId="3" fillId="2" borderId="7" xfId="0" applyFont="1" applyFill="1" applyBorder="1"/>
    <xf numFmtId="1" fontId="3" fillId="0" borderId="2" xfId="0" applyNumberFormat="1" applyFont="1" applyBorder="1" applyProtection="1">
      <protection locked="0"/>
    </xf>
    <xf numFmtId="0" fontId="3" fillId="0" borderId="8" xfId="0" applyFont="1" applyBorder="1"/>
    <xf numFmtId="0" fontId="5" fillId="0" borderId="0" xfId="0" applyFont="1"/>
    <xf numFmtId="0" fontId="7" fillId="0" borderId="0" xfId="0" quotePrefix="1" applyFont="1" applyAlignment="1">
      <alignment horizontal="right"/>
    </xf>
    <xf numFmtId="0" fontId="7" fillId="0" borderId="0" xfId="0" applyFont="1"/>
    <xf numFmtId="164" fontId="3" fillId="0" borderId="2" xfId="0" applyNumberFormat="1" applyFont="1" applyBorder="1" applyProtection="1">
      <protection locked="0"/>
    </xf>
    <xf numFmtId="2" fontId="3" fillId="0" borderId="2" xfId="0" applyNumberFormat="1" applyFont="1" applyBorder="1"/>
    <xf numFmtId="2" fontId="3" fillId="0" borderId="2" xfId="0" applyNumberFormat="1" applyFont="1" applyBorder="1" applyProtection="1">
      <protection locked="0"/>
    </xf>
    <xf numFmtId="0" fontId="3" fillId="0" borderId="1" xfId="0" applyFont="1" applyBorder="1"/>
    <xf numFmtId="0" fontId="3" fillId="0" borderId="0" xfId="0" applyFont="1" applyProtection="1">
      <protection locked="0"/>
    </xf>
    <xf numFmtId="0" fontId="3" fillId="0" borderId="9" xfId="0" applyFont="1" applyBorder="1"/>
    <xf numFmtId="8" fontId="3" fillId="0" borderId="8" xfId="0" applyNumberFormat="1" applyFont="1" applyBorder="1"/>
    <xf numFmtId="0" fontId="12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wrapText="1"/>
    </xf>
    <xf numFmtId="165" fontId="3" fillId="0" borderId="0" xfId="0" applyNumberFormat="1" applyFont="1"/>
    <xf numFmtId="14" fontId="3" fillId="0" borderId="2" xfId="0" applyNumberFormat="1" applyFont="1" applyBorder="1"/>
    <xf numFmtId="0" fontId="1" fillId="3" borderId="7" xfId="0" applyFont="1" applyFill="1" applyBorder="1"/>
    <xf numFmtId="1" fontId="3" fillId="0" borderId="2" xfId="0" applyNumberFormat="1" applyFont="1" applyBorder="1"/>
    <xf numFmtId="2" fontId="3" fillId="0" borderId="8" xfId="0" applyNumberFormat="1" applyFont="1" applyBorder="1"/>
    <xf numFmtId="0" fontId="4" fillId="0" borderId="0" xfId="0" applyFont="1" applyAlignment="1">
      <alignment horizontal="right"/>
    </xf>
    <xf numFmtId="165" fontId="0" fillId="0" borderId="0" xfId="0" applyNumberFormat="1"/>
    <xf numFmtId="0" fontId="1" fillId="0" borderId="0" xfId="0" applyFont="1"/>
    <xf numFmtId="0" fontId="13" fillId="0" borderId="0" xfId="1"/>
    <xf numFmtId="4" fontId="0" fillId="4" borderId="8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ia.gov/dnav/ng/ng_pri_rescom_a_EPG0_PCS_DMcf_a.htm" TargetMode="External"/><Relationship Id="rId1" Type="http://schemas.openxmlformats.org/officeDocument/2006/relationships/hyperlink" Target="https://www.eia.gov/dnav/ng/ng_pri_rescom_a_EPG0_PCS_DMcf_a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A8" sqref="A8"/>
    </sheetView>
  </sheetViews>
  <sheetFormatPr defaultRowHeight="14.4" x14ac:dyDescent="0.3"/>
  <cols>
    <col min="1" max="1" width="35.6640625" bestFit="1" customWidth="1"/>
  </cols>
  <sheetData>
    <row r="1" spans="1:3" x14ac:dyDescent="0.3">
      <c r="A1" s="39" t="s">
        <v>81</v>
      </c>
      <c r="B1" s="38"/>
    </row>
    <row r="2" spans="1:3" x14ac:dyDescent="0.3">
      <c r="A2" s="39" t="s">
        <v>82</v>
      </c>
      <c r="B2" s="38"/>
    </row>
    <row r="3" spans="1:3" x14ac:dyDescent="0.3">
      <c r="A3" s="39"/>
      <c r="B3" s="38"/>
    </row>
    <row r="4" spans="1:3" x14ac:dyDescent="0.3">
      <c r="A4" s="39" t="s">
        <v>70</v>
      </c>
      <c r="B4" s="38">
        <v>0</v>
      </c>
    </row>
    <row r="5" spans="1:3" x14ac:dyDescent="0.3">
      <c r="A5" t="s">
        <v>14</v>
      </c>
      <c r="B5" s="38">
        <v>4.4359999999999999</v>
      </c>
    </row>
    <row r="6" spans="1:3" x14ac:dyDescent="0.3">
      <c r="A6" t="s">
        <v>83</v>
      </c>
      <c r="B6" s="38">
        <v>3.7109999999999999</v>
      </c>
    </row>
    <row r="7" spans="1:3" x14ac:dyDescent="0.3">
      <c r="A7" t="s">
        <v>68</v>
      </c>
      <c r="B7" s="38">
        <v>3.4630000000000001</v>
      </c>
      <c r="C7" t="s">
        <v>84</v>
      </c>
    </row>
    <row r="8" spans="1:3" x14ac:dyDescent="0.3">
      <c r="A8" t="s">
        <v>66</v>
      </c>
      <c r="B8" s="38">
        <v>10.49</v>
      </c>
      <c r="C8" t="s">
        <v>65</v>
      </c>
    </row>
    <row r="9" spans="1:3" x14ac:dyDescent="0.3">
      <c r="B9" s="38"/>
      <c r="C9" s="40" t="s">
        <v>64</v>
      </c>
    </row>
    <row r="10" spans="1:3" x14ac:dyDescent="0.3">
      <c r="B10" s="38"/>
    </row>
    <row r="11" spans="1:3" x14ac:dyDescent="0.3">
      <c r="A11" s="39" t="s">
        <v>19</v>
      </c>
      <c r="B11" s="38">
        <v>0</v>
      </c>
    </row>
    <row r="12" spans="1:3" x14ac:dyDescent="0.3">
      <c r="A12" t="s">
        <v>63</v>
      </c>
      <c r="B12" s="38">
        <f>'2022 Worksheet'!E26+'2022 Worksheet'!E31</f>
        <v>0</v>
      </c>
    </row>
    <row r="13" spans="1:3" x14ac:dyDescent="0.3">
      <c r="A13" t="s">
        <v>62</v>
      </c>
      <c r="B13" s="38">
        <v>0</v>
      </c>
    </row>
    <row r="14" spans="1:3" x14ac:dyDescent="0.3">
      <c r="A14" t="s">
        <v>61</v>
      </c>
      <c r="B14" s="38">
        <v>0</v>
      </c>
    </row>
    <row r="15" spans="1:3" x14ac:dyDescent="0.3">
      <c r="B15" s="38"/>
    </row>
    <row r="16" spans="1:3" x14ac:dyDescent="0.3">
      <c r="A16" s="42"/>
      <c r="B16" s="43"/>
      <c r="C16" s="42"/>
    </row>
    <row r="17" spans="1:3" ht="15" thickBot="1" x14ac:dyDescent="0.35">
      <c r="A17" s="41"/>
      <c r="B17" s="41"/>
      <c r="C17" s="41"/>
    </row>
    <row r="18" spans="1:3" ht="15" thickTop="1" x14ac:dyDescent="0.3">
      <c r="A18" s="39" t="s">
        <v>72</v>
      </c>
      <c r="B18" s="38"/>
    </row>
    <row r="19" spans="1:3" x14ac:dyDescent="0.3">
      <c r="A19" s="39" t="s">
        <v>71</v>
      </c>
      <c r="B19" s="38"/>
    </row>
    <row r="20" spans="1:3" x14ac:dyDescent="0.3">
      <c r="A20" s="39"/>
      <c r="B20" s="38"/>
    </row>
    <row r="21" spans="1:3" x14ac:dyDescent="0.3">
      <c r="A21" s="39" t="s">
        <v>70</v>
      </c>
      <c r="B21" s="38">
        <v>0</v>
      </c>
    </row>
    <row r="22" spans="1:3" x14ac:dyDescent="0.3">
      <c r="A22" t="s">
        <v>14</v>
      </c>
      <c r="B22" s="38">
        <v>3.0609999999999999</v>
      </c>
    </row>
    <row r="23" spans="1:3" x14ac:dyDescent="0.3">
      <c r="A23" t="s">
        <v>69</v>
      </c>
      <c r="B23" s="38">
        <v>2.6709999999999998</v>
      </c>
    </row>
    <row r="24" spans="1:3" x14ac:dyDescent="0.3">
      <c r="A24" t="s">
        <v>68</v>
      </c>
      <c r="B24" s="38">
        <f>AVERAGE(3.311,3.323,3.269,3.199,3.231,3.254)</f>
        <v>3.2645</v>
      </c>
      <c r="C24" t="s">
        <v>67</v>
      </c>
    </row>
    <row r="25" spans="1:3" x14ac:dyDescent="0.3">
      <c r="A25" t="s">
        <v>66</v>
      </c>
      <c r="B25" s="38">
        <v>8.14</v>
      </c>
      <c r="C25" t="s">
        <v>65</v>
      </c>
    </row>
    <row r="26" spans="1:3" x14ac:dyDescent="0.3">
      <c r="B26" s="38"/>
      <c r="C26" s="40" t="s">
        <v>64</v>
      </c>
    </row>
    <row r="27" spans="1:3" x14ac:dyDescent="0.3">
      <c r="B27" s="38"/>
    </row>
    <row r="28" spans="1:3" x14ac:dyDescent="0.3">
      <c r="A28" s="39" t="s">
        <v>19</v>
      </c>
      <c r="B28" s="38"/>
    </row>
    <row r="29" spans="1:3" x14ac:dyDescent="0.3">
      <c r="A29" t="s">
        <v>63</v>
      </c>
      <c r="B29" s="38">
        <f>'2019 Worksheet'!E26+'2019 Worksheet'!E31</f>
        <v>0</v>
      </c>
    </row>
    <row r="30" spans="1:3" x14ac:dyDescent="0.3">
      <c r="A30" t="s">
        <v>62</v>
      </c>
      <c r="B30" s="38">
        <v>0</v>
      </c>
    </row>
    <row r="31" spans="1:3" x14ac:dyDescent="0.3">
      <c r="A31" t="s">
        <v>61</v>
      </c>
      <c r="B31" s="38">
        <v>0</v>
      </c>
    </row>
    <row r="33" spans="1:3" ht="15" thickBot="1" x14ac:dyDescent="0.35">
      <c r="A33" s="41"/>
      <c r="B33" s="41"/>
      <c r="C33" s="41"/>
    </row>
    <row r="34" spans="1:3" ht="15" thickTop="1" x14ac:dyDescent="0.3">
      <c r="A34" s="39" t="s">
        <v>80</v>
      </c>
      <c r="B34" s="38"/>
    </row>
    <row r="35" spans="1:3" x14ac:dyDescent="0.3">
      <c r="A35" s="39" t="s">
        <v>79</v>
      </c>
      <c r="B35" s="38"/>
    </row>
    <row r="36" spans="1:3" x14ac:dyDescent="0.3">
      <c r="B36" s="38"/>
    </row>
    <row r="37" spans="1:3" x14ac:dyDescent="0.3">
      <c r="A37" s="39" t="s">
        <v>55</v>
      </c>
      <c r="B37" s="38">
        <v>0</v>
      </c>
    </row>
    <row r="38" spans="1:3" x14ac:dyDescent="0.3">
      <c r="A38" t="s">
        <v>78</v>
      </c>
      <c r="B38" s="38">
        <v>1.76</v>
      </c>
    </row>
    <row r="39" spans="1:3" x14ac:dyDescent="0.3">
      <c r="A39" t="s">
        <v>77</v>
      </c>
      <c r="B39" s="38">
        <v>1.85</v>
      </c>
    </row>
    <row r="40" spans="1:3" x14ac:dyDescent="0.3">
      <c r="A40" t="s">
        <v>76</v>
      </c>
      <c r="B40" s="38">
        <v>0.81</v>
      </c>
    </row>
    <row r="41" spans="1:3" x14ac:dyDescent="0.3">
      <c r="A41" t="s">
        <v>66</v>
      </c>
      <c r="B41" s="38">
        <v>7.91</v>
      </c>
    </row>
    <row r="42" spans="1:3" x14ac:dyDescent="0.3">
      <c r="A42" t="s">
        <v>75</v>
      </c>
      <c r="B42" s="38">
        <v>0.72499999999999998</v>
      </c>
    </row>
    <row r="43" spans="1:3" x14ac:dyDescent="0.3">
      <c r="B43" s="38"/>
    </row>
    <row r="44" spans="1:3" x14ac:dyDescent="0.3">
      <c r="A44" s="39" t="s">
        <v>19</v>
      </c>
      <c r="B44" s="38">
        <v>0</v>
      </c>
    </row>
    <row r="45" spans="1:3" x14ac:dyDescent="0.3">
      <c r="A45" t="s">
        <v>74</v>
      </c>
      <c r="B45" s="38">
        <f>'007 Worksheet'!E26+'007 Worksheet'!E31</f>
        <v>0</v>
      </c>
    </row>
    <row r="46" spans="1:3" x14ac:dyDescent="0.3">
      <c r="A46" t="s">
        <v>73</v>
      </c>
      <c r="B46" s="38">
        <v>0</v>
      </c>
    </row>
    <row r="47" spans="1:3" x14ac:dyDescent="0.3">
      <c r="A47" t="s">
        <v>62</v>
      </c>
      <c r="B47" s="38">
        <v>0</v>
      </c>
    </row>
  </sheetData>
  <hyperlinks>
    <hyperlink ref="C26" r:id="rId1"/>
    <hyperlink ref="C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7" workbookViewId="0">
      <selection activeCell="E17" sqref="E17"/>
    </sheetView>
  </sheetViews>
  <sheetFormatPr defaultColWidth="9.109375" defaultRowHeight="15.6" x14ac:dyDescent="0.3"/>
  <cols>
    <col min="1" max="1" width="18.5546875" style="1" customWidth="1"/>
    <col min="2" max="2" width="4.6640625" style="1" customWidth="1"/>
    <col min="3" max="3" width="43.6640625" style="1" customWidth="1"/>
    <col min="4" max="4" width="4.109375" style="1" customWidth="1"/>
    <col min="5" max="5" width="10.88671875" style="1" customWidth="1"/>
    <col min="6" max="6" width="18.44140625" style="1" customWidth="1"/>
    <col min="7" max="8" width="9.109375" style="1"/>
    <col min="9" max="9" width="32.109375" style="1" bestFit="1" customWidth="1"/>
    <col min="10" max="10" width="9.109375" style="32"/>
    <col min="11" max="16384" width="9.109375" style="1"/>
  </cols>
  <sheetData>
    <row r="1" spans="1:6" ht="22.8" x14ac:dyDescent="0.4">
      <c r="A1" s="55" t="s">
        <v>85</v>
      </c>
      <c r="B1" s="55"/>
      <c r="C1" s="55"/>
      <c r="D1" s="55"/>
      <c r="E1" s="55"/>
      <c r="F1" s="55"/>
    </row>
    <row r="2" spans="1:6" x14ac:dyDescent="0.3">
      <c r="A2" s="56" t="s">
        <v>1</v>
      </c>
      <c r="B2" s="56"/>
      <c r="C2" s="56"/>
      <c r="D2" s="56"/>
      <c r="E2" s="56"/>
      <c r="F2" s="56"/>
    </row>
    <row r="3" spans="1:6" x14ac:dyDescent="0.3">
      <c r="A3" s="57" t="s">
        <v>2</v>
      </c>
      <c r="B3" s="57"/>
      <c r="C3" s="57"/>
      <c r="D3" s="57"/>
      <c r="E3" s="57"/>
      <c r="F3" s="57"/>
    </row>
    <row r="4" spans="1:6" ht="9" customHeight="1" x14ac:dyDescent="0.3"/>
    <row r="5" spans="1:6" x14ac:dyDescent="0.3">
      <c r="A5" s="58" t="s">
        <v>3</v>
      </c>
      <c r="B5" s="58"/>
    </row>
    <row r="6" spans="1:6" x14ac:dyDescent="0.3">
      <c r="A6" s="59" t="s">
        <v>4</v>
      </c>
      <c r="B6" s="59"/>
      <c r="C6" s="2"/>
      <c r="D6" s="2"/>
      <c r="E6" s="2"/>
      <c r="F6" s="3"/>
    </row>
    <row r="7" spans="1:6" x14ac:dyDescent="0.3">
      <c r="C7" s="4" t="s">
        <v>5</v>
      </c>
      <c r="D7" s="4"/>
      <c r="E7" s="4"/>
      <c r="F7" s="4"/>
    </row>
    <row r="8" spans="1:6" ht="8.25" customHeight="1" x14ac:dyDescent="0.3"/>
    <row r="9" spans="1:6" x14ac:dyDescent="0.3">
      <c r="A9" s="58" t="s">
        <v>6</v>
      </c>
      <c r="B9" s="58"/>
    </row>
    <row r="10" spans="1:6" ht="16.2" thickBot="1" x14ac:dyDescent="0.35">
      <c r="B10" s="5" t="s">
        <v>7</v>
      </c>
      <c r="C10" s="6" t="s">
        <v>8</v>
      </c>
      <c r="E10" s="7"/>
    </row>
    <row r="11" spans="1:6" ht="16.2" thickBot="1" x14ac:dyDescent="0.35">
      <c r="B11" s="5" t="s">
        <v>9</v>
      </c>
      <c r="C11" s="6" t="s">
        <v>10</v>
      </c>
      <c r="E11" s="8"/>
    </row>
    <row r="12" spans="1:6" ht="16.2" thickBot="1" x14ac:dyDescent="0.35">
      <c r="B12" s="5"/>
      <c r="C12" s="6"/>
      <c r="E12" s="9"/>
    </row>
    <row r="13" spans="1:6" ht="48" customHeight="1" thickBot="1" x14ac:dyDescent="0.35">
      <c r="B13" s="10"/>
      <c r="C13" s="44" t="s">
        <v>11</v>
      </c>
      <c r="D13" s="45"/>
      <c r="E13" s="45"/>
      <c r="F13" s="46"/>
    </row>
    <row r="14" spans="1:6" ht="9" customHeight="1" x14ac:dyDescent="0.3">
      <c r="B14" s="10"/>
      <c r="C14" s="11"/>
      <c r="D14" s="11"/>
      <c r="E14" s="12"/>
      <c r="F14" s="11"/>
    </row>
    <row r="15" spans="1:6" ht="47.4" thickBot="1" x14ac:dyDescent="0.35">
      <c r="B15" s="5" t="s">
        <v>12</v>
      </c>
      <c r="C15" s="6" t="s">
        <v>86</v>
      </c>
      <c r="E15" s="13">
        <f>VLOOKUP(F15,DEQUSEONLY!A4:B8,2,FALSE)</f>
        <v>3.7109999999999999</v>
      </c>
      <c r="F15" s="14" t="s">
        <v>83</v>
      </c>
    </row>
    <row r="16" spans="1:6" ht="16.2" thickBot="1" x14ac:dyDescent="0.35">
      <c r="B16" s="5" t="s">
        <v>15</v>
      </c>
      <c r="C16" s="6" t="s">
        <v>16</v>
      </c>
      <c r="E16" s="13">
        <f>E11-E15</f>
        <v>-3.7109999999999999</v>
      </c>
    </row>
    <row r="17" spans="1:6" ht="16.2" thickBot="1" x14ac:dyDescent="0.35">
      <c r="B17" s="5" t="s">
        <v>17</v>
      </c>
      <c r="C17" s="6" t="s">
        <v>18</v>
      </c>
      <c r="E17" s="15">
        <v>0</v>
      </c>
      <c r="F17" s="16" t="s">
        <v>63</v>
      </c>
    </row>
    <row r="18" spans="1:6" ht="16.2" thickBot="1" x14ac:dyDescent="0.35">
      <c r="B18" s="5" t="s">
        <v>20</v>
      </c>
      <c r="C18" s="6" t="s">
        <v>21</v>
      </c>
      <c r="E18" s="17">
        <v>1</v>
      </c>
      <c r="F18" s="1" t="s">
        <v>22</v>
      </c>
    </row>
    <row r="19" spans="1:6" ht="16.2" thickBot="1" x14ac:dyDescent="0.35">
      <c r="B19" s="5" t="s">
        <v>23</v>
      </c>
      <c r="C19" s="6" t="s">
        <v>24</v>
      </c>
      <c r="E19" s="18">
        <f>E17*E18</f>
        <v>0</v>
      </c>
    </row>
    <row r="20" spans="1:6" ht="6" customHeight="1" thickTop="1" x14ac:dyDescent="0.3"/>
    <row r="21" spans="1:6" x14ac:dyDescent="0.3">
      <c r="A21" s="19" t="s">
        <v>25</v>
      </c>
    </row>
    <row r="22" spans="1:6" ht="9" customHeight="1" x14ac:dyDescent="0.3"/>
    <row r="23" spans="1:6" x14ac:dyDescent="0.3">
      <c r="A23" s="20" t="s">
        <v>26</v>
      </c>
      <c r="B23" s="21" t="s">
        <v>27</v>
      </c>
      <c r="C23" s="21"/>
    </row>
    <row r="24" spans="1:6" ht="16.2" thickBot="1" x14ac:dyDescent="0.35">
      <c r="B24" s="5" t="s">
        <v>28</v>
      </c>
      <c r="C24" s="1" t="s">
        <v>29</v>
      </c>
      <c r="E24" s="17"/>
    </row>
    <row r="25" spans="1:6" ht="16.2" thickBot="1" x14ac:dyDescent="0.35">
      <c r="B25" s="5" t="s">
        <v>30</v>
      </c>
      <c r="C25" s="1" t="s">
        <v>31</v>
      </c>
      <c r="E25" s="22"/>
    </row>
    <row r="26" spans="1:6" ht="16.2" thickBot="1" x14ac:dyDescent="0.35">
      <c r="B26" s="5" t="s">
        <v>32</v>
      </c>
      <c r="C26" s="1" t="s">
        <v>33</v>
      </c>
      <c r="E26" s="23">
        <f>IFERROR(E25/E24,0)</f>
        <v>0</v>
      </c>
    </row>
    <row r="27" spans="1:6" ht="7.5" customHeight="1" x14ac:dyDescent="0.3"/>
    <row r="28" spans="1:6" x14ac:dyDescent="0.3">
      <c r="A28" s="20" t="s">
        <v>34</v>
      </c>
      <c r="B28" s="21" t="s">
        <v>35</v>
      </c>
    </row>
    <row r="29" spans="1:6" ht="16.2" thickBot="1" x14ac:dyDescent="0.35">
      <c r="B29" s="5" t="s">
        <v>36</v>
      </c>
      <c r="C29" s="1" t="s">
        <v>37</v>
      </c>
      <c r="E29" s="17"/>
    </row>
    <row r="30" spans="1:6" ht="16.2" thickBot="1" x14ac:dyDescent="0.35">
      <c r="B30" s="5" t="s">
        <v>38</v>
      </c>
      <c r="C30" s="1" t="s">
        <v>39</v>
      </c>
      <c r="E30" s="24"/>
    </row>
    <row r="31" spans="1:6" ht="16.2" thickBot="1" x14ac:dyDescent="0.35">
      <c r="B31" s="5" t="s">
        <v>40</v>
      </c>
      <c r="C31" s="1" t="s">
        <v>33</v>
      </c>
      <c r="E31" s="23">
        <f>E30*E29</f>
        <v>0</v>
      </c>
    </row>
    <row r="32" spans="1:6" ht="7.5" customHeight="1" x14ac:dyDescent="0.3"/>
    <row r="33" spans="1:6" ht="16.2" thickBot="1" x14ac:dyDescent="0.35">
      <c r="A33" s="20" t="s">
        <v>41</v>
      </c>
      <c r="B33" s="21" t="s">
        <v>42</v>
      </c>
      <c r="C33" s="21"/>
    </row>
    <row r="34" spans="1:6" ht="28.5" customHeight="1" thickBot="1" x14ac:dyDescent="0.35">
      <c r="B34" s="47" t="s">
        <v>43</v>
      </c>
      <c r="C34" s="48"/>
    </row>
    <row r="35" spans="1:6" x14ac:dyDescent="0.3">
      <c r="C35" s="25"/>
      <c r="E35" s="26"/>
    </row>
    <row r="36" spans="1:6" x14ac:dyDescent="0.3">
      <c r="C36" s="27"/>
      <c r="E36" s="26"/>
    </row>
    <row r="37" spans="1:6" x14ac:dyDescent="0.3">
      <c r="C37" s="27"/>
      <c r="E37" s="26"/>
    </row>
    <row r="38" spans="1:6" ht="16.2" thickBot="1" x14ac:dyDescent="0.35">
      <c r="B38" s="5" t="s">
        <v>44</v>
      </c>
      <c r="C38" s="1" t="s">
        <v>33</v>
      </c>
      <c r="E38" s="17"/>
    </row>
    <row r="39" spans="1:6" ht="8.25" customHeight="1" x14ac:dyDescent="0.3"/>
    <row r="40" spans="1:6" x14ac:dyDescent="0.3">
      <c r="A40" s="19" t="s">
        <v>45</v>
      </c>
    </row>
    <row r="41" spans="1:6" ht="16.2" thickBot="1" x14ac:dyDescent="0.35">
      <c r="B41" s="5" t="s">
        <v>46</v>
      </c>
      <c r="C41" s="1" t="s">
        <v>47</v>
      </c>
      <c r="E41" s="28">
        <f>E19*E16</f>
        <v>0</v>
      </c>
      <c r="F41" s="1" t="s">
        <v>48</v>
      </c>
    </row>
    <row r="42" spans="1:6" ht="7.5" customHeight="1" thickTop="1" thickBot="1" x14ac:dyDescent="0.35"/>
    <row r="43" spans="1:6" x14ac:dyDescent="0.3">
      <c r="B43" s="49" t="s">
        <v>49</v>
      </c>
      <c r="C43" s="50"/>
      <c r="D43" s="50"/>
      <c r="E43" s="51"/>
    </row>
    <row r="44" spans="1:6" ht="16.2" thickBot="1" x14ac:dyDescent="0.35">
      <c r="B44" s="52"/>
      <c r="C44" s="53"/>
      <c r="D44" s="53"/>
      <c r="E44" s="54"/>
    </row>
    <row r="45" spans="1:6" x14ac:dyDescent="0.3">
      <c r="E45" s="29" t="s">
        <v>50</v>
      </c>
      <c r="F45" s="30">
        <v>44835</v>
      </c>
    </row>
    <row r="46" spans="1:6" x14ac:dyDescent="0.3">
      <c r="B46" s="31"/>
      <c r="C46" s="31"/>
      <c r="D46" s="31"/>
      <c r="E46" s="31"/>
    </row>
  </sheetData>
  <mergeCells count="9">
    <mergeCell ref="C13:F13"/>
    <mergeCell ref="B34:C34"/>
    <mergeCell ref="B43:E44"/>
    <mergeCell ref="A1:F1"/>
    <mergeCell ref="A2:F2"/>
    <mergeCell ref="A3:F3"/>
    <mergeCell ref="A5:B5"/>
    <mergeCell ref="A6:B6"/>
    <mergeCell ref="A9:B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DEQUSEONLY!$A$11:$A$14</xm:f>
          </x14:formula1>
          <xm:sqref>F17</xm:sqref>
        </x14:dataValidation>
        <x14:dataValidation type="list" allowBlank="1" showInputMessage="1" showErrorMessage="1">
          <x14:formula1>
            <xm:f>DEQUSEONLY!$A$4:$A$8</xm:f>
          </x14:formula1>
          <xm:sqref>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H14" sqref="H14"/>
    </sheetView>
  </sheetViews>
  <sheetFormatPr defaultColWidth="9.109375" defaultRowHeight="15.6" x14ac:dyDescent="0.3"/>
  <cols>
    <col min="1" max="1" width="18.5546875" style="1" customWidth="1"/>
    <col min="2" max="2" width="4.6640625" style="1" customWidth="1"/>
    <col min="3" max="3" width="43.6640625" style="1" customWidth="1"/>
    <col min="4" max="4" width="4.109375" style="1" customWidth="1"/>
    <col min="5" max="5" width="10.88671875" style="1" customWidth="1"/>
    <col min="6" max="6" width="18.44140625" style="1" customWidth="1"/>
    <col min="7" max="8" width="9.109375" style="1"/>
    <col min="9" max="9" width="32.109375" style="1" bestFit="1" customWidth="1"/>
    <col min="10" max="10" width="9.109375" style="32"/>
    <col min="11" max="16384" width="9.109375" style="1"/>
  </cols>
  <sheetData>
    <row r="1" spans="1:6" ht="22.8" x14ac:dyDescent="0.4">
      <c r="A1" s="55" t="s">
        <v>0</v>
      </c>
      <c r="B1" s="55"/>
      <c r="C1" s="55"/>
      <c r="D1" s="55"/>
      <c r="E1" s="55"/>
      <c r="F1" s="55"/>
    </row>
    <row r="2" spans="1:6" x14ac:dyDescent="0.3">
      <c r="A2" s="56" t="s">
        <v>1</v>
      </c>
      <c r="B2" s="56"/>
      <c r="C2" s="56"/>
      <c r="D2" s="56"/>
      <c r="E2" s="56"/>
      <c r="F2" s="56"/>
    </row>
    <row r="3" spans="1:6" x14ac:dyDescent="0.3">
      <c r="A3" s="57" t="s">
        <v>2</v>
      </c>
      <c r="B3" s="57"/>
      <c r="C3" s="57"/>
      <c r="D3" s="57"/>
      <c r="E3" s="57"/>
      <c r="F3" s="57"/>
    </row>
    <row r="4" spans="1:6" ht="9" customHeight="1" x14ac:dyDescent="0.3"/>
    <row r="5" spans="1:6" x14ac:dyDescent="0.3">
      <c r="A5" s="58" t="s">
        <v>3</v>
      </c>
      <c r="B5" s="58"/>
    </row>
    <row r="6" spans="1:6" x14ac:dyDescent="0.3">
      <c r="A6" s="59" t="s">
        <v>4</v>
      </c>
      <c r="B6" s="59"/>
      <c r="C6" s="2"/>
      <c r="D6" s="2"/>
      <c r="E6" s="2"/>
      <c r="F6" s="3"/>
    </row>
    <row r="7" spans="1:6" x14ac:dyDescent="0.3">
      <c r="C7" s="4" t="s">
        <v>5</v>
      </c>
      <c r="D7" s="4"/>
      <c r="E7" s="4"/>
      <c r="F7" s="4"/>
    </row>
    <row r="8" spans="1:6" ht="8.25" customHeight="1" x14ac:dyDescent="0.3"/>
    <row r="9" spans="1:6" x14ac:dyDescent="0.3">
      <c r="A9" s="58" t="s">
        <v>6</v>
      </c>
      <c r="B9" s="58"/>
    </row>
    <row r="10" spans="1:6" ht="16.2" thickBot="1" x14ac:dyDescent="0.35">
      <c r="B10" s="5" t="s">
        <v>7</v>
      </c>
      <c r="C10" s="6" t="s">
        <v>8</v>
      </c>
      <c r="E10" s="7"/>
    </row>
    <row r="11" spans="1:6" ht="16.2" thickBot="1" x14ac:dyDescent="0.35">
      <c r="B11" s="5" t="s">
        <v>9</v>
      </c>
      <c r="C11" s="6" t="s">
        <v>10</v>
      </c>
      <c r="E11" s="8"/>
    </row>
    <row r="12" spans="1:6" ht="16.2" thickBot="1" x14ac:dyDescent="0.35">
      <c r="B12" s="5"/>
      <c r="C12" s="6"/>
      <c r="E12" s="9"/>
    </row>
    <row r="13" spans="1:6" ht="48" customHeight="1" thickBot="1" x14ac:dyDescent="0.35">
      <c r="B13" s="10"/>
      <c r="C13" s="44" t="s">
        <v>11</v>
      </c>
      <c r="D13" s="45"/>
      <c r="E13" s="45"/>
      <c r="F13" s="46"/>
    </row>
    <row r="14" spans="1:6" ht="9" customHeight="1" x14ac:dyDescent="0.3">
      <c r="B14" s="10"/>
      <c r="C14" s="11"/>
      <c r="D14" s="11"/>
      <c r="E14" s="12"/>
      <c r="F14" s="11"/>
    </row>
    <row r="15" spans="1:6" ht="16.2" thickBot="1" x14ac:dyDescent="0.35">
      <c r="B15" s="5" t="s">
        <v>12</v>
      </c>
      <c r="C15" s="6" t="s">
        <v>13</v>
      </c>
      <c r="E15" s="13">
        <f>VLOOKUP(F15,DEQUSEONLY!A21:B25,2,FALSE)</f>
        <v>0</v>
      </c>
      <c r="F15" s="14" t="s">
        <v>70</v>
      </c>
    </row>
    <row r="16" spans="1:6" ht="16.2" thickBot="1" x14ac:dyDescent="0.35">
      <c r="B16" s="5" t="s">
        <v>15</v>
      </c>
      <c r="C16" s="6" t="s">
        <v>16</v>
      </c>
      <c r="E16" s="13">
        <f>E11-E15</f>
        <v>0</v>
      </c>
    </row>
    <row r="17" spans="1:6" ht="16.2" thickBot="1" x14ac:dyDescent="0.35">
      <c r="B17" s="5" t="s">
        <v>17</v>
      </c>
      <c r="C17" s="6" t="s">
        <v>18</v>
      </c>
      <c r="E17" s="15">
        <v>0</v>
      </c>
      <c r="F17" s="16" t="s">
        <v>19</v>
      </c>
    </row>
    <row r="18" spans="1:6" ht="16.2" thickBot="1" x14ac:dyDescent="0.35">
      <c r="B18" s="5" t="s">
        <v>20</v>
      </c>
      <c r="C18" s="6" t="s">
        <v>21</v>
      </c>
      <c r="E18" s="17">
        <v>1</v>
      </c>
      <c r="F18" s="1" t="s">
        <v>22</v>
      </c>
    </row>
    <row r="19" spans="1:6" ht="16.2" thickBot="1" x14ac:dyDescent="0.35">
      <c r="B19" s="5" t="s">
        <v>23</v>
      </c>
      <c r="C19" s="6" t="s">
        <v>24</v>
      </c>
      <c r="E19" s="18">
        <f>E17*E18</f>
        <v>0</v>
      </c>
    </row>
    <row r="20" spans="1:6" ht="6" customHeight="1" thickTop="1" x14ac:dyDescent="0.3"/>
    <row r="21" spans="1:6" x14ac:dyDescent="0.3">
      <c r="A21" s="19" t="s">
        <v>25</v>
      </c>
    </row>
    <row r="22" spans="1:6" ht="9" customHeight="1" x14ac:dyDescent="0.3"/>
    <row r="23" spans="1:6" x14ac:dyDescent="0.3">
      <c r="A23" s="20" t="s">
        <v>26</v>
      </c>
      <c r="B23" s="21" t="s">
        <v>27</v>
      </c>
      <c r="C23" s="21"/>
    </row>
    <row r="24" spans="1:6" ht="16.2" thickBot="1" x14ac:dyDescent="0.35">
      <c r="B24" s="5" t="s">
        <v>28</v>
      </c>
      <c r="C24" s="1" t="s">
        <v>29</v>
      </c>
      <c r="E24" s="17"/>
    </row>
    <row r="25" spans="1:6" ht="16.2" thickBot="1" x14ac:dyDescent="0.35">
      <c r="B25" s="5" t="s">
        <v>30</v>
      </c>
      <c r="C25" s="1" t="s">
        <v>31</v>
      </c>
      <c r="E25" s="22"/>
    </row>
    <row r="26" spans="1:6" ht="16.2" thickBot="1" x14ac:dyDescent="0.35">
      <c r="B26" s="5" t="s">
        <v>32</v>
      </c>
      <c r="C26" s="1" t="s">
        <v>33</v>
      </c>
      <c r="E26" s="23">
        <f>IFERROR(E25/E24,0)</f>
        <v>0</v>
      </c>
    </row>
    <row r="27" spans="1:6" ht="7.5" customHeight="1" x14ac:dyDescent="0.3"/>
    <row r="28" spans="1:6" x14ac:dyDescent="0.3">
      <c r="A28" s="20" t="s">
        <v>34</v>
      </c>
      <c r="B28" s="21" t="s">
        <v>35</v>
      </c>
    </row>
    <row r="29" spans="1:6" ht="16.2" thickBot="1" x14ac:dyDescent="0.35">
      <c r="B29" s="5" t="s">
        <v>36</v>
      </c>
      <c r="C29" s="1" t="s">
        <v>37</v>
      </c>
      <c r="E29" s="17"/>
    </row>
    <row r="30" spans="1:6" ht="16.2" thickBot="1" x14ac:dyDescent="0.35">
      <c r="B30" s="5" t="s">
        <v>38</v>
      </c>
      <c r="C30" s="1" t="s">
        <v>39</v>
      </c>
      <c r="E30" s="24"/>
    </row>
    <row r="31" spans="1:6" ht="16.2" thickBot="1" x14ac:dyDescent="0.35">
      <c r="B31" s="5" t="s">
        <v>40</v>
      </c>
      <c r="C31" s="1" t="s">
        <v>33</v>
      </c>
      <c r="E31" s="23">
        <f>E30*E29</f>
        <v>0</v>
      </c>
    </row>
    <row r="32" spans="1:6" ht="7.5" customHeight="1" x14ac:dyDescent="0.3"/>
    <row r="33" spans="1:6" ht="16.2" thickBot="1" x14ac:dyDescent="0.35">
      <c r="A33" s="20" t="s">
        <v>41</v>
      </c>
      <c r="B33" s="21" t="s">
        <v>42</v>
      </c>
      <c r="C33" s="21"/>
    </row>
    <row r="34" spans="1:6" ht="28.5" customHeight="1" thickBot="1" x14ac:dyDescent="0.35">
      <c r="B34" s="47" t="s">
        <v>43</v>
      </c>
      <c r="C34" s="48"/>
    </row>
    <row r="35" spans="1:6" x14ac:dyDescent="0.3">
      <c r="C35" s="25"/>
      <c r="E35" s="26"/>
    </row>
    <row r="36" spans="1:6" x14ac:dyDescent="0.3">
      <c r="C36" s="27"/>
      <c r="E36" s="26"/>
    </row>
    <row r="37" spans="1:6" x14ac:dyDescent="0.3">
      <c r="C37" s="27"/>
      <c r="E37" s="26"/>
    </row>
    <row r="38" spans="1:6" ht="16.2" thickBot="1" x14ac:dyDescent="0.35">
      <c r="B38" s="5" t="s">
        <v>44</v>
      </c>
      <c r="C38" s="1" t="s">
        <v>33</v>
      </c>
      <c r="E38" s="17"/>
    </row>
    <row r="39" spans="1:6" ht="8.25" customHeight="1" x14ac:dyDescent="0.3"/>
    <row r="40" spans="1:6" x14ac:dyDescent="0.3">
      <c r="A40" s="19" t="s">
        <v>45</v>
      </c>
    </row>
    <row r="41" spans="1:6" ht="16.2" thickBot="1" x14ac:dyDescent="0.35">
      <c r="B41" s="5" t="s">
        <v>46</v>
      </c>
      <c r="C41" s="1" t="s">
        <v>47</v>
      </c>
      <c r="E41" s="28">
        <f>E19*E16</f>
        <v>0</v>
      </c>
      <c r="F41" s="1" t="s">
        <v>48</v>
      </c>
    </row>
    <row r="42" spans="1:6" ht="7.5" customHeight="1" thickTop="1" thickBot="1" x14ac:dyDescent="0.35"/>
    <row r="43" spans="1:6" x14ac:dyDescent="0.3">
      <c r="B43" s="49" t="s">
        <v>49</v>
      </c>
      <c r="C43" s="50"/>
      <c r="D43" s="50"/>
      <c r="E43" s="51"/>
    </row>
    <row r="44" spans="1:6" ht="16.2" thickBot="1" x14ac:dyDescent="0.35">
      <c r="B44" s="52"/>
      <c r="C44" s="53"/>
      <c r="D44" s="53"/>
      <c r="E44" s="54"/>
    </row>
    <row r="45" spans="1:6" x14ac:dyDescent="0.3">
      <c r="E45" s="29" t="s">
        <v>50</v>
      </c>
      <c r="F45" s="30">
        <v>43678</v>
      </c>
    </row>
    <row r="46" spans="1:6" x14ac:dyDescent="0.3">
      <c r="B46" s="31"/>
      <c r="C46" s="31"/>
      <c r="D46" s="31"/>
      <c r="E46" s="31"/>
    </row>
  </sheetData>
  <mergeCells count="9">
    <mergeCell ref="C13:F13"/>
    <mergeCell ref="B34:C34"/>
    <mergeCell ref="B43:E44"/>
    <mergeCell ref="A1:F1"/>
    <mergeCell ref="A2:F2"/>
    <mergeCell ref="A3:F3"/>
    <mergeCell ref="A5:B5"/>
    <mergeCell ref="A6:B6"/>
    <mergeCell ref="A9:B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DEQUSEONLY!$A$21:$A$25</xm:f>
          </x14:formula1>
          <xm:sqref>F15</xm:sqref>
        </x14:dataValidation>
        <x14:dataValidation type="list" allowBlank="1" showInputMessage="1" showErrorMessage="1">
          <x14:formula1>
            <xm:f>DEQUSEONLY!$A$28:$A$31</xm:f>
          </x14:formula1>
          <xm:sqref>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F17" sqref="F17"/>
    </sheetView>
  </sheetViews>
  <sheetFormatPr defaultColWidth="9.109375" defaultRowHeight="15.6" x14ac:dyDescent="0.3"/>
  <cols>
    <col min="1" max="1" width="18.5546875" style="1" customWidth="1"/>
    <col min="2" max="2" width="4.6640625" style="1" customWidth="1"/>
    <col min="3" max="3" width="43.6640625" style="1" customWidth="1"/>
    <col min="4" max="4" width="4.109375" style="1" customWidth="1"/>
    <col min="5" max="5" width="10.88671875" style="1" customWidth="1"/>
    <col min="6" max="6" width="18.44140625" style="1" customWidth="1"/>
    <col min="7" max="8" width="9.109375" style="1"/>
    <col min="9" max="9" width="32.109375" style="1" bestFit="1" customWidth="1"/>
    <col min="10" max="10" width="9.109375" style="32"/>
    <col min="11" max="16384" width="9.109375" style="1"/>
  </cols>
  <sheetData>
    <row r="1" spans="1:6" ht="22.8" x14ac:dyDescent="0.4">
      <c r="A1" s="55" t="s">
        <v>51</v>
      </c>
      <c r="B1" s="55"/>
      <c r="C1" s="55"/>
      <c r="D1" s="55"/>
      <c r="E1" s="55"/>
      <c r="F1" s="55"/>
    </row>
    <row r="2" spans="1:6" x14ac:dyDescent="0.3">
      <c r="A2" s="56" t="s">
        <v>1</v>
      </c>
      <c r="B2" s="56"/>
      <c r="C2" s="56"/>
      <c r="D2" s="56"/>
      <c r="E2" s="56"/>
      <c r="F2" s="56"/>
    </row>
    <row r="3" spans="1:6" x14ac:dyDescent="0.3">
      <c r="A3" s="57" t="s">
        <v>2</v>
      </c>
      <c r="B3" s="57"/>
      <c r="C3" s="57"/>
      <c r="D3" s="57"/>
      <c r="E3" s="57"/>
      <c r="F3" s="57"/>
    </row>
    <row r="4" spans="1:6" ht="9" customHeight="1" x14ac:dyDescent="0.3"/>
    <row r="5" spans="1:6" x14ac:dyDescent="0.3">
      <c r="A5" s="58" t="s">
        <v>52</v>
      </c>
      <c r="B5" s="58"/>
    </row>
    <row r="6" spans="1:6" x14ac:dyDescent="0.3">
      <c r="A6" s="59" t="s">
        <v>4</v>
      </c>
      <c r="B6" s="59"/>
      <c r="C6" s="25"/>
      <c r="D6" s="25"/>
      <c r="E6" s="25"/>
      <c r="F6" s="3"/>
    </row>
    <row r="7" spans="1:6" x14ac:dyDescent="0.3">
      <c r="C7" s="4" t="s">
        <v>53</v>
      </c>
      <c r="D7" s="4"/>
      <c r="E7" s="4"/>
      <c r="F7" s="4"/>
    </row>
    <row r="8" spans="1:6" ht="9" customHeight="1" x14ac:dyDescent="0.3"/>
    <row r="9" spans="1:6" x14ac:dyDescent="0.3">
      <c r="A9" s="58" t="s">
        <v>6</v>
      </c>
      <c r="B9" s="58"/>
    </row>
    <row r="10" spans="1:6" ht="16.2" thickBot="1" x14ac:dyDescent="0.35">
      <c r="B10" s="5" t="s">
        <v>7</v>
      </c>
      <c r="C10" s="6" t="s">
        <v>8</v>
      </c>
      <c r="E10" s="33"/>
    </row>
    <row r="11" spans="1:6" ht="16.2" thickBot="1" x14ac:dyDescent="0.35">
      <c r="B11" s="5" t="s">
        <v>9</v>
      </c>
      <c r="C11" s="6" t="s">
        <v>10</v>
      </c>
      <c r="E11" s="13"/>
    </row>
    <row r="12" spans="1:6" ht="9.75" customHeight="1" thickBot="1" x14ac:dyDescent="0.35">
      <c r="B12" s="5"/>
      <c r="C12" s="6"/>
      <c r="E12" s="9"/>
    </row>
    <row r="13" spans="1:6" ht="48" customHeight="1" thickBot="1" x14ac:dyDescent="0.35">
      <c r="B13" s="10"/>
      <c r="C13" s="44" t="s">
        <v>11</v>
      </c>
      <c r="D13" s="45"/>
      <c r="E13" s="45"/>
      <c r="F13" s="46"/>
    </row>
    <row r="14" spans="1:6" ht="8.25" customHeight="1" x14ac:dyDescent="0.3">
      <c r="B14" s="10"/>
      <c r="C14" s="11"/>
      <c r="D14" s="11"/>
      <c r="E14" s="12"/>
      <c r="F14" s="11"/>
    </row>
    <row r="15" spans="1:6" ht="16.2" thickBot="1" x14ac:dyDescent="0.35">
      <c r="B15" s="5" t="s">
        <v>12</v>
      </c>
      <c r="C15" s="6" t="s">
        <v>54</v>
      </c>
      <c r="E15" s="13">
        <f>VLOOKUP(F15,DEQUSEONLY!A37:B42,2,FALSE)</f>
        <v>0</v>
      </c>
      <c r="F15" s="34" t="s">
        <v>55</v>
      </c>
    </row>
    <row r="16" spans="1:6" ht="16.2" thickBot="1" x14ac:dyDescent="0.35">
      <c r="B16" s="5" t="s">
        <v>15</v>
      </c>
      <c r="C16" s="6" t="s">
        <v>16</v>
      </c>
      <c r="E16" s="13">
        <f>E11-E15</f>
        <v>0</v>
      </c>
    </row>
    <row r="17" spans="1:6" ht="16.2" thickBot="1" x14ac:dyDescent="0.35">
      <c r="B17" s="5" t="s">
        <v>17</v>
      </c>
      <c r="C17" s="6" t="s">
        <v>18</v>
      </c>
      <c r="E17" s="15">
        <f>VLOOKUP(F17,DEQUSEONLY!A44:B47,2,FALSE)</f>
        <v>0</v>
      </c>
      <c r="F17" s="34" t="s">
        <v>19</v>
      </c>
    </row>
    <row r="18" spans="1:6" ht="16.2" thickBot="1" x14ac:dyDescent="0.35">
      <c r="B18" s="5" t="s">
        <v>56</v>
      </c>
      <c r="C18" s="6" t="s">
        <v>21</v>
      </c>
      <c r="E18" s="35"/>
      <c r="F18" s="1" t="s">
        <v>22</v>
      </c>
    </row>
    <row r="19" spans="1:6" ht="16.2" thickBot="1" x14ac:dyDescent="0.35">
      <c r="B19" s="5" t="s">
        <v>57</v>
      </c>
      <c r="C19" s="6" t="s">
        <v>58</v>
      </c>
      <c r="E19" s="36">
        <f>IFERROR(E26+E31,0)</f>
        <v>0</v>
      </c>
    </row>
    <row r="20" spans="1:6" ht="9" customHeight="1" thickTop="1" x14ac:dyDescent="0.3"/>
    <row r="21" spans="1:6" x14ac:dyDescent="0.3">
      <c r="A21" s="19" t="s">
        <v>25</v>
      </c>
    </row>
    <row r="22" spans="1:6" ht="9" customHeight="1" x14ac:dyDescent="0.3"/>
    <row r="23" spans="1:6" x14ac:dyDescent="0.3">
      <c r="A23" s="20" t="s">
        <v>26</v>
      </c>
      <c r="B23" s="21" t="s">
        <v>27</v>
      </c>
      <c r="C23" s="21"/>
    </row>
    <row r="24" spans="1:6" ht="16.2" thickBot="1" x14ac:dyDescent="0.35">
      <c r="B24" s="5" t="s">
        <v>23</v>
      </c>
      <c r="C24" s="1" t="s">
        <v>29</v>
      </c>
      <c r="E24" s="35"/>
    </row>
    <row r="25" spans="1:6" ht="16.2" thickBot="1" x14ac:dyDescent="0.35">
      <c r="B25" s="5" t="s">
        <v>28</v>
      </c>
      <c r="C25" s="1" t="s">
        <v>31</v>
      </c>
      <c r="E25" s="15"/>
    </row>
    <row r="26" spans="1:6" ht="16.2" thickBot="1" x14ac:dyDescent="0.35">
      <c r="B26" s="5" t="s">
        <v>30</v>
      </c>
      <c r="C26" s="1" t="s">
        <v>33</v>
      </c>
      <c r="E26" s="23">
        <f>IFERROR(E25/E24,0)</f>
        <v>0</v>
      </c>
    </row>
    <row r="27" spans="1:6" ht="9" customHeight="1" x14ac:dyDescent="0.3"/>
    <row r="28" spans="1:6" x14ac:dyDescent="0.3">
      <c r="A28" s="20" t="s">
        <v>34</v>
      </c>
      <c r="B28" s="21" t="s">
        <v>35</v>
      </c>
    </row>
    <row r="29" spans="1:6" ht="16.2" thickBot="1" x14ac:dyDescent="0.35">
      <c r="B29" s="5" t="s">
        <v>32</v>
      </c>
      <c r="C29" s="1" t="s">
        <v>37</v>
      </c>
      <c r="E29" s="35"/>
    </row>
    <row r="30" spans="1:6" ht="16.2" thickBot="1" x14ac:dyDescent="0.35">
      <c r="B30" s="5" t="s">
        <v>36</v>
      </c>
      <c r="C30" s="1" t="s">
        <v>39</v>
      </c>
      <c r="E30" s="23"/>
    </row>
    <row r="31" spans="1:6" ht="16.2" thickBot="1" x14ac:dyDescent="0.35">
      <c r="B31" s="5" t="s">
        <v>38</v>
      </c>
      <c r="C31" s="1" t="s">
        <v>33</v>
      </c>
      <c r="E31" s="23">
        <f>E30*E29</f>
        <v>0</v>
      </c>
    </row>
    <row r="32" spans="1:6" ht="10.5" customHeight="1" x14ac:dyDescent="0.3"/>
    <row r="33" spans="1:6" ht="16.2" thickBot="1" x14ac:dyDescent="0.35">
      <c r="A33" s="20" t="s">
        <v>41</v>
      </c>
      <c r="B33" s="21" t="s">
        <v>42</v>
      </c>
      <c r="C33" s="21"/>
    </row>
    <row r="34" spans="1:6" ht="41.25" customHeight="1" thickBot="1" x14ac:dyDescent="0.35">
      <c r="B34" s="47" t="s">
        <v>43</v>
      </c>
      <c r="C34" s="48"/>
    </row>
    <row r="36" spans="1:6" x14ac:dyDescent="0.3">
      <c r="C36" s="27"/>
    </row>
    <row r="37" spans="1:6" x14ac:dyDescent="0.3">
      <c r="C37" s="27"/>
    </row>
    <row r="38" spans="1:6" ht="16.2" thickBot="1" x14ac:dyDescent="0.35">
      <c r="B38" s="5" t="s">
        <v>40</v>
      </c>
      <c r="C38" s="1" t="s">
        <v>33</v>
      </c>
      <c r="E38" s="35"/>
    </row>
    <row r="39" spans="1:6" ht="8.25" customHeight="1" x14ac:dyDescent="0.3"/>
    <row r="40" spans="1:6" x14ac:dyDescent="0.3">
      <c r="A40" s="19" t="s">
        <v>45</v>
      </c>
    </row>
    <row r="41" spans="1:6" ht="16.2" thickBot="1" x14ac:dyDescent="0.35">
      <c r="B41" s="5" t="s">
        <v>44</v>
      </c>
      <c r="C41" s="1" t="s">
        <v>47</v>
      </c>
      <c r="E41" s="28">
        <f>E19*E16</f>
        <v>0</v>
      </c>
      <c r="F41" s="1" t="s">
        <v>48</v>
      </c>
    </row>
    <row r="42" spans="1:6" ht="10.5" customHeight="1" thickTop="1" thickBot="1" x14ac:dyDescent="0.35"/>
    <row r="43" spans="1:6" x14ac:dyDescent="0.3">
      <c r="B43" s="49" t="s">
        <v>59</v>
      </c>
      <c r="C43" s="50"/>
      <c r="D43" s="50"/>
      <c r="E43" s="51"/>
    </row>
    <row r="44" spans="1:6" ht="16.2" thickBot="1" x14ac:dyDescent="0.35">
      <c r="B44" s="52"/>
      <c r="C44" s="53"/>
      <c r="D44" s="53"/>
      <c r="E44" s="54"/>
      <c r="F44" s="1" t="s">
        <v>60</v>
      </c>
    </row>
    <row r="45" spans="1:6" x14ac:dyDescent="0.3">
      <c r="E45" s="37"/>
      <c r="F45" s="30"/>
    </row>
    <row r="46" spans="1:6" x14ac:dyDescent="0.3">
      <c r="B46" s="31"/>
      <c r="C46" s="31"/>
      <c r="D46" s="31"/>
      <c r="E46" s="31"/>
    </row>
  </sheetData>
  <mergeCells count="9">
    <mergeCell ref="C13:F13"/>
    <mergeCell ref="B34:C34"/>
    <mergeCell ref="B43:E44"/>
    <mergeCell ref="A1:F1"/>
    <mergeCell ref="A2:F2"/>
    <mergeCell ref="A3:F3"/>
    <mergeCell ref="A5:B5"/>
    <mergeCell ref="A6:B6"/>
    <mergeCell ref="A9:B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DEQUSEONLY!$A$38:$A$42</xm:f>
          </x14:formula1>
          <xm:sqref>F15</xm:sqref>
        </x14:dataValidation>
        <x14:dataValidation type="list" allowBlank="1" showInputMessage="1" showErrorMessage="1">
          <x14:formula1>
            <xm:f>DEQUSEONLY!$A$44:$A$47</xm:f>
          </x14:formula1>
          <xm:sqref>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DEQUSEONLY</vt:lpstr>
      <vt:lpstr>2022 Worksheet</vt:lpstr>
      <vt:lpstr>2019 Worksheet</vt:lpstr>
      <vt:lpstr>007 Worksheet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VDEQ Fuel Surcharge Worksheet</dc:title>
  <dc:creator>Zach Pauley</dc:creator>
  <cp:lastModifiedBy>Zach Pauley</cp:lastModifiedBy>
  <dcterms:created xsi:type="dcterms:W3CDTF">2022-09-21T14:29:47Z</dcterms:created>
  <dcterms:modified xsi:type="dcterms:W3CDTF">2022-09-23T18:14:52Z</dcterms:modified>
</cp:coreProperties>
</file>