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Ex1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harts/chart2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ml.chartshapes+xml"/>
  <Override PartName="/xl/charts/chartEx2.xml" ContentType="application/vnd.ms-office.chartex+xml"/>
  <Override PartName="/xl/charts/style4.xml" ContentType="application/vnd.ms-office.chartstyle+xml"/>
  <Override PartName="/xl/charts/colors4.xml" ContentType="application/vnd.ms-office.chartcolorstyle+xml"/>
  <Override PartName="/xl/charts/chartEx3.xml" ContentType="application/vnd.ms-office.chartex+xml"/>
  <Override PartName="/xl/charts/style5.xml" ContentType="application/vnd.ms-office.chartstyle+xml"/>
  <Override PartName="/xl/charts/colors5.xml" ContentType="application/vnd.ms-office.chartcolorstyle+xml"/>
  <Override PartName="/xl/charts/chartEx4.xml" ContentType="application/vnd.ms-office.chartex+xml"/>
  <Override PartName="/xl/charts/style6.xml" ContentType="application/vnd.ms-office.chartstyle+xml"/>
  <Override PartName="/xl/charts/colors6.xml" ContentType="application/vnd.ms-office.chartcolorstyle+xml"/>
  <Override PartName="/xl/charts/chartEx5.xml" ContentType="application/vnd.ms-office.chartex+xml"/>
  <Override PartName="/xl/charts/style7.xml" ContentType="application/vnd.ms-office.chartstyle+xml"/>
  <Override PartName="/xl/charts/colors7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ml.chartshapes+xml"/>
  <Override PartName="/xl/charts/chartEx6.xml" ContentType="application/vnd.ms-office.chartex+xml"/>
  <Override PartName="/xl/charts/style9.xml" ContentType="application/vnd.ms-office.chartstyle+xml"/>
  <Override PartName="/xl/charts/colors9.xml" ContentType="application/vnd.ms-office.chartcolorstyle+xml"/>
  <Override PartName="/xl/charts/chart4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ml.chartshapes+xml"/>
  <Override PartName="/xl/charts/chartEx7.xml" ContentType="application/vnd.ms-office.chartex+xml"/>
  <Override PartName="/xl/charts/style11.xml" ContentType="application/vnd.ms-office.chartstyle+xml"/>
  <Override PartName="/xl/charts/colors11.xml" ContentType="application/vnd.ms-office.chartcolorstyle+xml"/>
  <Override PartName="/xl/charts/chart5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7.xml" ContentType="application/vnd.openxmlformats-officedocument.drawingml.chartshapes+xml"/>
  <Override PartName="/xl/charts/chart6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1.xml" ContentType="application/vnd.openxmlformats-officedocument.drawingml.chartshapes+xml"/>
  <Override PartName="/xl/charts/chart9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2.xml" ContentType="application/vnd.openxmlformats-officedocument.drawingml.chartshapes+xml"/>
  <Override PartName="/xl/charts/chart10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3.xml" ContentType="application/vnd.openxmlformats-officedocument.drawingml.chartshapes+xml"/>
  <Override PartName="/xl/charts/chart11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4.xml" ContentType="application/vnd.openxmlformats-officedocument.drawingml.chartshapes+xml"/>
  <Override PartName="/xl/charts/chart12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15.xml" ContentType="application/vnd.openxmlformats-officedocument.drawingml.chartshapes+xml"/>
  <Override PartName="/xl/charts/chartEx8.xml" ContentType="application/vnd.ms-office.chartex+xml"/>
  <Override PartName="/xl/charts/style20.xml" ContentType="application/vnd.ms-office.chartstyle+xml"/>
  <Override PartName="/xl/charts/colors20.xml" ContentType="application/vnd.ms-office.chartcolorstyle+xml"/>
  <Override PartName="/xl/charts/chartEx9.xml" ContentType="application/vnd.ms-office.chartex+xml"/>
  <Override PartName="/xl/charts/style21.xml" ContentType="application/vnd.ms-office.chartstyle+xml"/>
  <Override PartName="/xl/charts/colors21.xml" ContentType="application/vnd.ms-office.chartcolorstyle+xml"/>
  <Override PartName="/xl/charts/chartEx10.xml" ContentType="application/vnd.ms-office.chartex+xml"/>
  <Override PartName="/xl/charts/style22.xml" ContentType="application/vnd.ms-office.chartstyle+xml"/>
  <Override PartName="/xl/charts/colors22.xml" ContentType="application/vnd.ms-office.chartcolorstyle+xml"/>
  <Override PartName="/xl/charts/chartEx11.xml" ContentType="application/vnd.ms-office.chartex+xml"/>
  <Override PartName="/xl/charts/style23.xml" ContentType="application/vnd.ms-office.chartstyle+xml"/>
  <Override PartName="/xl/charts/colors23.xml" ContentType="application/vnd.ms-office.chartcolorstyle+xml"/>
  <Override PartName="/xl/drawings/drawing16.xml" ContentType="application/vnd.openxmlformats-officedocument.drawing+xml"/>
  <Override PartName="/xl/charts/chart13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7.xml" ContentType="application/vnd.openxmlformats-officedocument.drawingml.chartshapes+xml"/>
  <Override PartName="/xl/charts/chart14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18.xml" ContentType="application/vnd.openxmlformats-officedocument.drawingml.chartshapes+xml"/>
  <Override PartName="/xl/charts/chart15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19.xml" ContentType="application/vnd.openxmlformats-officedocument.drawingml.chartshapes+xml"/>
  <Override PartName="/xl/charts/chart16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0.xml" ContentType="application/vnd.openxmlformats-officedocument.drawingml.chartshapes+xml"/>
  <Override PartName="/xl/charts/chart17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1.xml" ContentType="application/vnd.openxmlformats-officedocument.drawingml.chartshapes+xml"/>
  <Override PartName="/xl/charts/chartEx12.xml" ContentType="application/vnd.ms-office.chartex+xml"/>
  <Override PartName="/xl/charts/style29.xml" ContentType="application/vnd.ms-office.chartstyle+xml"/>
  <Override PartName="/xl/charts/colors29.xml" ContentType="application/vnd.ms-office.chartcolorstyle+xml"/>
  <Override PartName="/xl/charts/chartEx13.xml" ContentType="application/vnd.ms-office.chartex+xml"/>
  <Override PartName="/xl/charts/style30.xml" ContentType="application/vnd.ms-office.chartstyle+xml"/>
  <Override PartName="/xl/charts/colors30.xml" ContentType="application/vnd.ms-office.chartcolorstyle+xml"/>
  <Override PartName="/xl/charts/chartEx14.xml" ContentType="application/vnd.ms-office.chartex+xml"/>
  <Override PartName="/xl/charts/style31.xml" ContentType="application/vnd.ms-office.chartstyle+xml"/>
  <Override PartName="/xl/charts/colors3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N:\CISAT\ISAT-Shares\BrentResearch\Research\TMDLs\3E Contract\2023\Roanoke\Report\Comments\Shared Data\Benthic Data\"/>
    </mc:Choice>
  </mc:AlternateContent>
  <xr:revisionPtr revIDLastSave="0" documentId="13_ncr:1_{54DA666B-D605-446C-BA3D-F6C92AA0B053}" xr6:coauthVersionLast="36" xr6:coauthVersionMax="47" xr10:uidLastSave="{00000000-0000-0000-0000-000000000000}"/>
  <bookViews>
    <workbookView xWindow="0" yWindow="0" windowWidth="19180" windowHeight="6330" xr2:uid="{6339D881-039F-403F-B8F8-76BA16735A4F}"/>
  </bookViews>
  <sheets>
    <sheet name="All Data" sheetId="1" r:id="rId1"/>
    <sheet name="Roanoke" sheetId="6" r:id="rId2"/>
    <sheet name="Wolf&amp;Tinker" sheetId="8" r:id="rId3"/>
    <sheet name="Roanoke Tribs" sheetId="9" r:id="rId4"/>
    <sheet name="Metric Summary" sheetId="10" r:id="rId5"/>
    <sheet name="Station Summary" sheetId="7" r:id="rId6"/>
  </sheets>
  <definedNames>
    <definedName name="_xlnm._FilterDatabase" localSheetId="0" hidden="1">'All Data'!$A$3:$BA$312</definedName>
    <definedName name="_xlchart.v1.0" hidden="1">Roanoke!$N$227:$N$244</definedName>
    <definedName name="_xlchart.v1.1" hidden="1">Roanoke!$O$227:$O$244</definedName>
    <definedName name="_xlchart.v1.10" hidden="1">'Wolf&amp;Tinker'!$E$108:$E$115</definedName>
    <definedName name="_xlchart.v1.11" hidden="1">'Wolf&amp;Tinker'!$F$108:$F$115</definedName>
    <definedName name="_xlchart.v1.12" hidden="1">'Wolf&amp;Tinker'!$J$91:$J$121</definedName>
    <definedName name="_xlchart.v1.13" hidden="1">'Wolf&amp;Tinker'!$K$91:$K$121</definedName>
    <definedName name="_xlchart.v1.14" hidden="1">Roanoke!$N$247:$N$266</definedName>
    <definedName name="_xlchart.v1.15" hidden="1">Roanoke!$O$247:$O$266</definedName>
    <definedName name="_xlchart.v1.16" hidden="1">Roanoke!$N$227:$N$244</definedName>
    <definedName name="_xlchart.v1.17" hidden="1">Roanoke!$O$227:$O$244</definedName>
    <definedName name="_xlchart.v1.18" hidden="1">'Wolf&amp;Tinker'!$E$108:$E$115</definedName>
    <definedName name="_xlchart.v1.19" hidden="1">'Wolf&amp;Tinker'!$F$108:$F$115</definedName>
    <definedName name="_xlchart.v1.2" hidden="1">Roanoke!$N$227:$N$244</definedName>
    <definedName name="_xlchart.v1.20" hidden="1">'Wolf&amp;Tinker'!$J$91:$J$121</definedName>
    <definedName name="_xlchart.v1.21" hidden="1">'Wolf&amp;Tinker'!$K$91:$K$121</definedName>
    <definedName name="_xlchart.v1.22" hidden="1">Roanoke!$N$186:$N$224</definedName>
    <definedName name="_xlchart.v1.23" hidden="1">Roanoke!$O$186:$O$224</definedName>
    <definedName name="_xlchart.v1.24" hidden="1">'Wolf&amp;Tinker'!$E$108:$E$115</definedName>
    <definedName name="_xlchart.v1.25" hidden="1">'Wolf&amp;Tinker'!$F$108:$F$115</definedName>
    <definedName name="_xlchart.v1.26" hidden="1">'Wolf&amp;Tinker'!$J$91:$J$121</definedName>
    <definedName name="_xlchart.v1.27" hidden="1">'Wolf&amp;Tinker'!$K$91:$K$121</definedName>
    <definedName name="_xlchart.v1.3" hidden="1">Roanoke!$O$227:$O$244</definedName>
    <definedName name="_xlchart.v1.4" hidden="1">Roanoke!$N$247:$N$266</definedName>
    <definedName name="_xlchart.v1.5" hidden="1">Roanoke!$O$247:$O$266</definedName>
    <definedName name="_xlchart.v1.6" hidden="1">Roanoke!$Q$186:$Q$277</definedName>
    <definedName name="_xlchart.v1.7" hidden="1">Roanoke!$R$186:$R$277</definedName>
    <definedName name="_xlchart.v1.8" hidden="1">Roanoke!$N$247:$N$266</definedName>
    <definedName name="_xlchart.v1.9" hidden="1">Roanoke!$O$247:$O$266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4" i="7" l="1"/>
  <c r="Q5" i="7"/>
  <c r="Q6" i="7"/>
  <c r="Q7" i="7"/>
  <c r="Q8" i="7"/>
  <c r="Q9" i="7"/>
  <c r="Q11" i="7"/>
  <c r="Q12" i="7"/>
  <c r="Q14" i="7"/>
  <c r="Q15" i="7"/>
  <c r="Q16" i="7"/>
  <c r="Q17" i="7"/>
  <c r="Q18" i="7"/>
  <c r="Q19" i="7"/>
  <c r="Q20" i="7"/>
  <c r="Q21" i="7"/>
  <c r="Q22" i="7"/>
  <c r="Q23" i="7"/>
  <c r="Q24" i="7"/>
  <c r="Q25" i="7"/>
  <c r="Q3" i="7"/>
  <c r="L57" i="8"/>
  <c r="L52" i="8"/>
  <c r="L45" i="8"/>
  <c r="L38" i="8"/>
  <c r="L26" i="8"/>
  <c r="L20" i="8"/>
  <c r="L13" i="8"/>
  <c r="L166" i="6"/>
  <c r="L162" i="6"/>
  <c r="L158" i="6"/>
  <c r="L140" i="6"/>
  <c r="L134" i="6"/>
  <c r="L127" i="6"/>
  <c r="L120" i="6"/>
  <c r="L113" i="6"/>
  <c r="L104" i="6"/>
  <c r="L88" i="6"/>
  <c r="L70" i="6"/>
  <c r="L66" i="6"/>
  <c r="L45" i="6"/>
  <c r="L22" i="6"/>
  <c r="M266" i="6"/>
  <c r="M254" i="6"/>
  <c r="AA45" i="6" l="1"/>
  <c r="Z45" i="6" l="1"/>
  <c r="V45" i="6"/>
  <c r="U22" i="6" l="1"/>
  <c r="V22" i="6"/>
  <c r="W22" i="6"/>
  <c r="X22" i="6"/>
  <c r="Y22" i="6"/>
  <c r="Z22" i="6"/>
  <c r="AA22" i="6"/>
  <c r="T22" i="6"/>
  <c r="U88" i="6"/>
  <c r="V88" i="6"/>
  <c r="W88" i="6"/>
  <c r="X88" i="6"/>
  <c r="Y88" i="6"/>
  <c r="Z88" i="6"/>
  <c r="AA88" i="6"/>
  <c r="T88" i="6"/>
  <c r="U13" i="8"/>
  <c r="V13" i="8"/>
  <c r="W13" i="8"/>
  <c r="X13" i="8"/>
  <c r="Y13" i="8"/>
  <c r="Z13" i="8"/>
  <c r="AA13" i="8"/>
  <c r="V71" i="8"/>
  <c r="W71" i="8"/>
  <c r="X71" i="8"/>
  <c r="Y71" i="8"/>
  <c r="Z71" i="8"/>
  <c r="AA71" i="8"/>
  <c r="V52" i="8"/>
  <c r="W52" i="8"/>
  <c r="X52" i="8"/>
  <c r="Y52" i="8"/>
  <c r="Z52" i="8"/>
  <c r="AA52" i="8"/>
  <c r="U52" i="8"/>
  <c r="U71" i="8"/>
  <c r="T71" i="8"/>
  <c r="T52" i="8"/>
  <c r="T13" i="8"/>
  <c r="AD71" i="8" l="1"/>
  <c r="AE71" i="8"/>
  <c r="AF71" i="8"/>
  <c r="AG71" i="8"/>
  <c r="AH71" i="8"/>
  <c r="AI71" i="8"/>
  <c r="AJ71" i="8"/>
  <c r="AK71" i="8"/>
  <c r="AD72" i="8"/>
  <c r="AE72" i="8"/>
  <c r="AF72" i="8"/>
  <c r="AG72" i="8"/>
  <c r="AH72" i="8"/>
  <c r="AI72" i="8"/>
  <c r="AJ72" i="8"/>
  <c r="AK72" i="8"/>
  <c r="AC72" i="8"/>
  <c r="AC71" i="8"/>
  <c r="AD52" i="8"/>
  <c r="AE52" i="8"/>
  <c r="AF52" i="8"/>
  <c r="AG52" i="8"/>
  <c r="AH52" i="8"/>
  <c r="AI52" i="8"/>
  <c r="AJ52" i="8"/>
  <c r="AK52" i="8"/>
  <c r="AD53" i="8"/>
  <c r="AE53" i="8"/>
  <c r="AF53" i="8"/>
  <c r="AG53" i="8"/>
  <c r="AH53" i="8"/>
  <c r="AI53" i="8"/>
  <c r="AJ53" i="8"/>
  <c r="AK53" i="8"/>
  <c r="AC53" i="8"/>
  <c r="AC52" i="8"/>
  <c r="AK38" i="8"/>
  <c r="AK39" i="8"/>
  <c r="AK13" i="8"/>
  <c r="AK14" i="8"/>
  <c r="AK61" i="8"/>
  <c r="AK57" i="8"/>
  <c r="AK45" i="8"/>
  <c r="AK26" i="8"/>
  <c r="AK20" i="8"/>
  <c r="AD38" i="8"/>
  <c r="AE38" i="8"/>
  <c r="AF38" i="8"/>
  <c r="AG38" i="8"/>
  <c r="AH38" i="8"/>
  <c r="AI38" i="8"/>
  <c r="AJ38" i="8"/>
  <c r="AD39" i="8"/>
  <c r="AE39" i="8"/>
  <c r="AF39" i="8"/>
  <c r="AG39" i="8"/>
  <c r="AH39" i="8"/>
  <c r="AI39" i="8"/>
  <c r="AJ39" i="8"/>
  <c r="AC39" i="8"/>
  <c r="AC38" i="8"/>
  <c r="AD13" i="8"/>
  <c r="AE13" i="8"/>
  <c r="AF13" i="8"/>
  <c r="AG13" i="8"/>
  <c r="AH13" i="8"/>
  <c r="AI13" i="8"/>
  <c r="AJ13" i="8"/>
  <c r="AD14" i="8"/>
  <c r="AE14" i="8"/>
  <c r="AF14" i="8"/>
  <c r="AG14" i="8"/>
  <c r="AH14" i="8"/>
  <c r="AI14" i="8"/>
  <c r="AJ14" i="8"/>
  <c r="AC14" i="8"/>
  <c r="AC13" i="8"/>
  <c r="AD22" i="6"/>
  <c r="AE22" i="6"/>
  <c r="AF22" i="6"/>
  <c r="AG22" i="6"/>
  <c r="AH22" i="6"/>
  <c r="AI22" i="6"/>
  <c r="AJ22" i="6"/>
  <c r="AK22" i="6"/>
  <c r="AD23" i="6"/>
  <c r="AE23" i="6"/>
  <c r="AF23" i="6"/>
  <c r="AG23" i="6"/>
  <c r="AH23" i="6"/>
  <c r="AI23" i="6"/>
  <c r="AJ23" i="6"/>
  <c r="AK23" i="6"/>
  <c r="AC23" i="6"/>
  <c r="AC22" i="6"/>
  <c r="AD45" i="6"/>
  <c r="AE45" i="6"/>
  <c r="AF45" i="6"/>
  <c r="AG45" i="6"/>
  <c r="AH45" i="6"/>
  <c r="AI45" i="6"/>
  <c r="AJ45" i="6"/>
  <c r="AK45" i="6"/>
  <c r="AD46" i="6"/>
  <c r="AE46" i="6"/>
  <c r="AF46" i="6"/>
  <c r="AG46" i="6"/>
  <c r="AH46" i="6"/>
  <c r="AI46" i="6"/>
  <c r="AJ46" i="6"/>
  <c r="AK46" i="6"/>
  <c r="AC46" i="6"/>
  <c r="AC45" i="6"/>
  <c r="AD88" i="6"/>
  <c r="AE88" i="6"/>
  <c r="AF88" i="6"/>
  <c r="AG88" i="6"/>
  <c r="AH88" i="6"/>
  <c r="AI88" i="6"/>
  <c r="AJ88" i="6"/>
  <c r="AK88" i="6"/>
  <c r="AD89" i="6"/>
  <c r="AE89" i="6"/>
  <c r="AF89" i="6"/>
  <c r="AG89" i="6"/>
  <c r="AH89" i="6"/>
  <c r="AI89" i="6"/>
  <c r="AJ89" i="6"/>
  <c r="AK89" i="6"/>
  <c r="AC88" i="6"/>
  <c r="AC89" i="6"/>
  <c r="AK166" i="6"/>
  <c r="AK162" i="6"/>
  <c r="AK158" i="6"/>
  <c r="AK140" i="6"/>
  <c r="AK134" i="6"/>
  <c r="AK127" i="6"/>
  <c r="AK120" i="6"/>
  <c r="AK113" i="6"/>
  <c r="AK104" i="6"/>
  <c r="AK70" i="6"/>
  <c r="AK66" i="6"/>
  <c r="I25" i="7" l="1"/>
  <c r="I24" i="7"/>
  <c r="I23" i="7"/>
  <c r="I22" i="7"/>
  <c r="I21" i="7"/>
  <c r="I20" i="7"/>
  <c r="I19" i="7"/>
  <c r="I18" i="7"/>
  <c r="I17" i="7"/>
  <c r="I16" i="7"/>
  <c r="I15" i="7"/>
  <c r="I14" i="7"/>
  <c r="I12" i="7"/>
  <c r="I11" i="7"/>
  <c r="I9" i="7"/>
  <c r="I8" i="7"/>
  <c r="I7" i="7"/>
  <c r="I6" i="7"/>
  <c r="I5" i="7"/>
  <c r="I4" i="7"/>
  <c r="I3" i="7"/>
  <c r="H35" i="7"/>
  <c r="H34" i="7"/>
  <c r="H33" i="7"/>
  <c r="H31" i="7"/>
  <c r="H30" i="7"/>
  <c r="H29" i="7"/>
  <c r="H27" i="7"/>
  <c r="H26" i="7"/>
  <c r="H22" i="7"/>
  <c r="H15" i="7"/>
  <c r="H13" i="7"/>
  <c r="H9" i="7"/>
  <c r="H7" i="7"/>
  <c r="K59" i="9"/>
  <c r="H32" i="7" s="1"/>
  <c r="M32" i="7" s="1"/>
  <c r="K24" i="9"/>
  <c r="H28" i="7" s="1"/>
  <c r="M28" i="7" s="1"/>
  <c r="K71" i="8"/>
  <c r="H2" i="7" s="1"/>
  <c r="M2" i="7" s="1"/>
  <c r="K61" i="8"/>
  <c r="H10" i="7" s="1"/>
  <c r="M10" i="7" s="1"/>
  <c r="K52" i="8"/>
  <c r="H8" i="7" s="1"/>
  <c r="M8" i="7" s="1"/>
  <c r="K38" i="8"/>
  <c r="H6" i="7" s="1"/>
  <c r="M6" i="7" s="1"/>
  <c r="K26" i="8"/>
  <c r="H5" i="7" s="1"/>
  <c r="M5" i="7" s="1"/>
  <c r="K20" i="8"/>
  <c r="H4" i="7" s="1"/>
  <c r="M4" i="7" s="1"/>
  <c r="K13" i="8"/>
  <c r="H3" i="7" s="1"/>
  <c r="M3" i="7" s="1"/>
  <c r="K166" i="6"/>
  <c r="H25" i="7" s="1"/>
  <c r="M25" i="7" s="1"/>
  <c r="K162" i="6"/>
  <c r="H24" i="7" s="1"/>
  <c r="M24" i="7" s="1"/>
  <c r="K158" i="6"/>
  <c r="H23" i="7" s="1"/>
  <c r="M23" i="7" s="1"/>
  <c r="K134" i="6"/>
  <c r="H21" i="7" s="1"/>
  <c r="M21" i="7" s="1"/>
  <c r="K127" i="6"/>
  <c r="H20" i="7" s="1"/>
  <c r="M20" i="7" s="1"/>
  <c r="K120" i="6"/>
  <c r="H19" i="7" s="1"/>
  <c r="M19" i="7" s="1"/>
  <c r="K113" i="6"/>
  <c r="H18" i="7" s="1"/>
  <c r="M18" i="7" s="1"/>
  <c r="K104" i="6"/>
  <c r="H17" i="7" s="1"/>
  <c r="M17" i="7" s="1"/>
  <c r="K88" i="6"/>
  <c r="H16" i="7" s="1"/>
  <c r="M16" i="7" s="1"/>
  <c r="K66" i="6"/>
  <c r="H14" i="7" s="1"/>
  <c r="M14" i="7" s="1"/>
  <c r="K45" i="6"/>
  <c r="H12" i="7" s="1"/>
  <c r="M12" i="7" s="1"/>
  <c r="K22" i="6"/>
  <c r="H11" i="7" s="1"/>
  <c r="M11" i="7" s="1"/>
  <c r="G7" i="7"/>
  <c r="G9" i="7"/>
  <c r="G13" i="7"/>
  <c r="G15" i="7"/>
  <c r="G22" i="7"/>
  <c r="G26" i="7"/>
  <c r="G27" i="7"/>
  <c r="G29" i="7"/>
  <c r="G30" i="7"/>
  <c r="G31" i="7"/>
  <c r="G33" i="7"/>
  <c r="G34" i="7"/>
  <c r="G35" i="7"/>
  <c r="J59" i="9"/>
  <c r="G32" i="7" s="1"/>
  <c r="L32" i="7" s="1"/>
  <c r="J24" i="9"/>
  <c r="G28" i="7" s="1"/>
  <c r="L28" i="7" s="1"/>
  <c r="J71" i="8"/>
  <c r="G2" i="7" s="1"/>
  <c r="L2" i="7" s="1"/>
  <c r="J61" i="8"/>
  <c r="G10" i="7" s="1"/>
  <c r="L10" i="7" s="1"/>
  <c r="J52" i="8"/>
  <c r="G8" i="7" s="1"/>
  <c r="L8" i="7" s="1"/>
  <c r="J38" i="8"/>
  <c r="G6" i="7" s="1"/>
  <c r="L6" i="7" s="1"/>
  <c r="J26" i="8"/>
  <c r="G5" i="7" s="1"/>
  <c r="L5" i="7" s="1"/>
  <c r="J20" i="8"/>
  <c r="G4" i="7" s="1"/>
  <c r="L4" i="7" s="1"/>
  <c r="J13" i="8"/>
  <c r="G3" i="7" s="1"/>
  <c r="L3" i="7" s="1"/>
  <c r="J166" i="6"/>
  <c r="G25" i="7" s="1"/>
  <c r="L25" i="7" s="1"/>
  <c r="J162" i="6"/>
  <c r="G24" i="7" s="1"/>
  <c r="L24" i="7" s="1"/>
  <c r="J158" i="6"/>
  <c r="G23" i="7" s="1"/>
  <c r="L23" i="7" s="1"/>
  <c r="J134" i="6"/>
  <c r="G21" i="7" s="1"/>
  <c r="L21" i="7" s="1"/>
  <c r="J127" i="6"/>
  <c r="G20" i="7" s="1"/>
  <c r="L20" i="7" s="1"/>
  <c r="J120" i="6"/>
  <c r="G19" i="7" s="1"/>
  <c r="L19" i="7" s="1"/>
  <c r="J113" i="6"/>
  <c r="G18" i="7" s="1"/>
  <c r="L18" i="7" s="1"/>
  <c r="J104" i="6"/>
  <c r="G17" i="7" s="1"/>
  <c r="L17" i="7" s="1"/>
  <c r="J88" i="6"/>
  <c r="G16" i="7" s="1"/>
  <c r="L16" i="7" s="1"/>
  <c r="J66" i="6"/>
  <c r="G14" i="7" s="1"/>
  <c r="L14" i="7" s="1"/>
  <c r="J45" i="6"/>
  <c r="G12" i="7" s="1"/>
  <c r="L12" i="7" s="1"/>
  <c r="J22" i="6"/>
  <c r="G11" i="7" s="1"/>
  <c r="L11" i="7" s="1"/>
  <c r="I71" i="8" l="1"/>
  <c r="I13" i="8"/>
  <c r="I158" i="6"/>
  <c r="I104" i="6"/>
  <c r="I88" i="6"/>
  <c r="I66" i="6"/>
  <c r="I45" i="6"/>
  <c r="I22" i="6"/>
  <c r="C32" i="7" l="1"/>
  <c r="C35" i="7"/>
  <c r="C34" i="7"/>
  <c r="C33" i="7"/>
  <c r="C31" i="7"/>
  <c r="C30" i="7"/>
  <c r="C29" i="7"/>
  <c r="F28" i="7"/>
  <c r="K28" i="7" s="1"/>
  <c r="C28" i="7"/>
  <c r="C27" i="7"/>
  <c r="C26" i="7"/>
  <c r="I59" i="9"/>
  <c r="F32" i="7" s="1"/>
  <c r="K32" i="7" s="1"/>
  <c r="I53" i="9"/>
  <c r="F35" i="7" s="1"/>
  <c r="K35" i="7" s="1"/>
  <c r="I49" i="9"/>
  <c r="F34" i="7" s="1"/>
  <c r="K34" i="7" s="1"/>
  <c r="I45" i="9"/>
  <c r="F33" i="7" s="1"/>
  <c r="K33" i="7" s="1"/>
  <c r="I40" i="9"/>
  <c r="F31" i="7" s="1"/>
  <c r="K31" i="7" s="1"/>
  <c r="I35" i="9"/>
  <c r="F30" i="7" s="1"/>
  <c r="K30" i="7" s="1"/>
  <c r="I28" i="9"/>
  <c r="F29" i="7" s="1"/>
  <c r="K29" i="7" s="1"/>
  <c r="I24" i="9"/>
  <c r="I11" i="9"/>
  <c r="F27" i="7" s="1"/>
  <c r="K27" i="7" s="1"/>
  <c r="I7" i="9"/>
  <c r="F26" i="7" s="1"/>
  <c r="K26" i="7" s="1"/>
  <c r="C10" i="7"/>
  <c r="C9" i="7"/>
  <c r="C8" i="7"/>
  <c r="C7" i="7"/>
  <c r="C6" i="7"/>
  <c r="C5" i="7"/>
  <c r="C4" i="7"/>
  <c r="F3" i="7"/>
  <c r="C3" i="7"/>
  <c r="F2" i="7"/>
  <c r="K2" i="7" s="1"/>
  <c r="C2" i="7"/>
  <c r="I61" i="8"/>
  <c r="F10" i="7" s="1"/>
  <c r="K10" i="7" s="1"/>
  <c r="I57" i="8"/>
  <c r="F9" i="7" s="1"/>
  <c r="I52" i="8"/>
  <c r="F8" i="7" s="1"/>
  <c r="I45" i="8"/>
  <c r="F7" i="7" s="1"/>
  <c r="I38" i="8"/>
  <c r="F6" i="7" s="1"/>
  <c r="I26" i="8"/>
  <c r="F5" i="7" s="1"/>
  <c r="I20" i="8"/>
  <c r="F4" i="7" s="1"/>
  <c r="C25" i="7"/>
  <c r="C24" i="7"/>
  <c r="C23" i="7"/>
  <c r="C22" i="7"/>
  <c r="C21" i="7"/>
  <c r="C20" i="7"/>
  <c r="C19" i="7"/>
  <c r="C18" i="7"/>
  <c r="C17" i="7"/>
  <c r="C16" i="7"/>
  <c r="C15" i="7"/>
  <c r="C14" i="7"/>
  <c r="F13" i="7"/>
  <c r="C13" i="7"/>
  <c r="C12" i="7"/>
  <c r="C11" i="7"/>
  <c r="I166" i="6"/>
  <c r="F25" i="7" s="1"/>
  <c r="I162" i="6"/>
  <c r="F24" i="7" s="1"/>
  <c r="F23" i="7"/>
  <c r="I140" i="6"/>
  <c r="F22" i="7" s="1"/>
  <c r="I134" i="6"/>
  <c r="F21" i="7" s="1"/>
  <c r="I127" i="6"/>
  <c r="F20" i="7" s="1"/>
  <c r="I120" i="6"/>
  <c r="F19" i="7" s="1"/>
  <c r="I113" i="6"/>
  <c r="F18" i="7" s="1"/>
  <c r="F17" i="7"/>
  <c r="F16" i="7"/>
  <c r="I70" i="6"/>
  <c r="F15" i="7" s="1"/>
  <c r="F14" i="7"/>
  <c r="F12" i="7"/>
  <c r="F11" i="7"/>
  <c r="K8" i="7" l="1"/>
  <c r="P8" i="7"/>
  <c r="K9" i="7"/>
  <c r="P9" i="7"/>
  <c r="K7" i="7"/>
  <c r="P7" i="7"/>
  <c r="K4" i="7"/>
  <c r="P4" i="7"/>
  <c r="K5" i="7"/>
  <c r="P5" i="7"/>
  <c r="K6" i="7"/>
  <c r="P6" i="7"/>
  <c r="K3" i="7"/>
  <c r="P3" i="7"/>
  <c r="K17" i="7"/>
  <c r="P17" i="7"/>
  <c r="K18" i="7"/>
  <c r="P18" i="7"/>
  <c r="K20" i="7"/>
  <c r="P20" i="7"/>
  <c r="K25" i="7"/>
  <c r="P25" i="7"/>
  <c r="K11" i="7"/>
  <c r="P11" i="7"/>
  <c r="K12" i="7"/>
  <c r="P12" i="7"/>
  <c r="K21" i="7"/>
  <c r="P21" i="7"/>
  <c r="K13" i="7"/>
  <c r="P13" i="7"/>
  <c r="K14" i="7"/>
  <c r="P14" i="7"/>
  <c r="K22" i="7"/>
  <c r="P22" i="7"/>
  <c r="K19" i="7"/>
  <c r="P19" i="7"/>
  <c r="K15" i="7"/>
  <c r="P15" i="7"/>
  <c r="K23" i="7"/>
  <c r="P23" i="7"/>
  <c r="K16" i="7"/>
  <c r="P16" i="7"/>
  <c r="K24" i="7"/>
  <c r="P24" i="7"/>
</calcChain>
</file>

<file path=xl/sharedStrings.xml><?xml version="1.0" encoding="utf-8"?>
<sst xmlns="http://schemas.openxmlformats.org/spreadsheetml/2006/main" count="9465" uniqueCount="842">
  <si>
    <t>CEDS Benthic Data Query Tool</t>
  </si>
  <si>
    <t>StationID</t>
  </si>
  <si>
    <t>Sta_Desc</t>
  </si>
  <si>
    <t>BenSampID</t>
  </si>
  <si>
    <t>Collection Date</t>
  </si>
  <si>
    <t>RepNum</t>
  </si>
  <si>
    <t>SCI</t>
  </si>
  <si>
    <t>SCI Score</t>
  </si>
  <si>
    <t>SCI Threshold</t>
  </si>
  <si>
    <t>Sample Comments</t>
  </si>
  <si>
    <t>Collected By</t>
  </si>
  <si>
    <t>Field Team</t>
  </si>
  <si>
    <t>Entered By</t>
  </si>
  <si>
    <t>Taxonomist</t>
  </si>
  <si>
    <t>Entered Date</t>
  </si>
  <si>
    <t>Gradient</t>
  </si>
  <si>
    <t>Target Count</t>
  </si>
  <si>
    <t>Season</t>
  </si>
  <si>
    <t>Family Total Taxa</t>
  </si>
  <si>
    <t>Family EPT Taxa</t>
  </si>
  <si>
    <t>%Ephem</t>
  </si>
  <si>
    <t>%PT - Hydropsychidae</t>
  </si>
  <si>
    <t>%FamilyScraper</t>
  </si>
  <si>
    <t>%Chiro</t>
  </si>
  <si>
    <t>Family %2 Dominant</t>
  </si>
  <si>
    <t>Family HBI</t>
  </si>
  <si>
    <t>%Ephem Score</t>
  </si>
  <si>
    <t>%PT-H Score</t>
  </si>
  <si>
    <t>Fam Richness Score</t>
  </si>
  <si>
    <t>%Chironomidae Score</t>
  </si>
  <si>
    <t>Fam EPT Score</t>
  </si>
  <si>
    <t>Fam %Scraper Score</t>
  </si>
  <si>
    <t>Fam %2Dom Score</t>
  </si>
  <si>
    <t>Fam %MFBI Score</t>
  </si>
  <si>
    <t>Family %5 Dominant</t>
  </si>
  <si>
    <t>%ClngP-HS</t>
  </si>
  <si>
    <t>Richness Score</t>
  </si>
  <si>
    <t>Richness Final</t>
  </si>
  <si>
    <t>HBI Score</t>
  </si>
  <si>
    <t>HBI Final</t>
  </si>
  <si>
    <t>EPT Score</t>
  </si>
  <si>
    <t>EPT Final</t>
  </si>
  <si>
    <t>EPHEM</t>
  </si>
  <si>
    <t>PT-H</t>
  </si>
  <si>
    <t>Pct5DOM</t>
  </si>
  <si>
    <t>PctClng-HS</t>
  </si>
  <si>
    <t>%Scrap</t>
  </si>
  <si>
    <t>%Intoler</t>
  </si>
  <si>
    <t>PctScrap</t>
  </si>
  <si>
    <t>PctIntol</t>
  </si>
  <si>
    <t>SeasonGradient</t>
  </si>
  <si>
    <t>SeasonGradientColor</t>
  </si>
  <si>
    <t>4ABHT001.90</t>
  </si>
  <si>
    <t>Behind track at Hidden Valley MS</t>
  </si>
  <si>
    <t>FAMBHT5794</t>
  </si>
  <si>
    <t>VSCI</t>
  </si>
  <si>
    <t>GEORGEJ DEVLIN</t>
  </si>
  <si>
    <t>GJD, CDA</t>
  </si>
  <si>
    <t>GJD</t>
  </si>
  <si>
    <t>2010-01-28T00:00:00Z</t>
  </si>
  <si>
    <t>Riffle</t>
  </si>
  <si>
    <t>Spring</t>
  </si>
  <si>
    <t>Spring (Riffle)</t>
  </si>
  <si>
    <t>#66C2A5</t>
  </si>
  <si>
    <t>FAMBHT6013</t>
  </si>
  <si>
    <t>RICHARD (DREW)D MILLER</t>
  </si>
  <si>
    <t>2010-08-18T00:00:00Z</t>
  </si>
  <si>
    <t>FAMBHT6309</t>
  </si>
  <si>
    <t>2011-07-20T00:00:00Z</t>
  </si>
  <si>
    <t>Fall</t>
  </si>
  <si>
    <t>Fall (Riffle)</t>
  </si>
  <si>
    <t>#8DA0CB</t>
  </si>
  <si>
    <t>4ABLG001.95</t>
  </si>
  <si>
    <t>Along Rt. 631</t>
  </si>
  <si>
    <t>BLG5561R110</t>
  </si>
  <si>
    <t>GJD, EJ</t>
  </si>
  <si>
    <t>2014-06-25T00:00:00Z</t>
  </si>
  <si>
    <t>BLG6717R110</t>
  </si>
  <si>
    <t>RDM</t>
  </si>
  <si>
    <t>2015-06-04T00:00:00Z</t>
  </si>
  <si>
    <t>4ABTM000.04</t>
  </si>
  <si>
    <t>Rt. 637 Bridge</t>
  </si>
  <si>
    <t>FAMBTM1578</t>
  </si>
  <si>
    <t>GD, MR</t>
  </si>
  <si>
    <t>2001-02-01T00:00:00Z</t>
  </si>
  <si>
    <t>FAMBTM10146</t>
  </si>
  <si>
    <t>2003-01-30T00:00:00Z</t>
  </si>
  <si>
    <t>BTM7533R110</t>
  </si>
  <si>
    <t>2016-02-02T00:00:00Z</t>
  </si>
  <si>
    <t>BTM8835R110</t>
  </si>
  <si>
    <t>2017-02-16T00:00:00Z</t>
  </si>
  <si>
    <t>4ABTM004.48</t>
  </si>
  <si>
    <t>Upstream of RT 669 bridge</t>
  </si>
  <si>
    <t>FAMBTM5164</t>
  </si>
  <si>
    <t>GJD, Johnsons</t>
  </si>
  <si>
    <t>2008-12-08T00:00:00Z</t>
  </si>
  <si>
    <t>BTM7532R110</t>
  </si>
  <si>
    <t>BTM8843R110</t>
  </si>
  <si>
    <t>BTM8844R110</t>
  </si>
  <si>
    <t>4ABTM006.74</t>
  </si>
  <si>
    <t>near intersection of Bottom Cr. Rd. and</t>
  </si>
  <si>
    <t>FAMBTM3170</t>
  </si>
  <si>
    <t>GJD,MRD</t>
  </si>
  <si>
    <t>MVR</t>
  </si>
  <si>
    <t>MARYV RUMMEL (DAIL)</t>
  </si>
  <si>
    <t>2005-01-10T00:00:00Z</t>
  </si>
  <si>
    <t>MACS</t>
  </si>
  <si>
    <t>Spring (MACS)</t>
  </si>
  <si>
    <t>FAMBTM3334</t>
  </si>
  <si>
    <t>GJD, MRD</t>
  </si>
  <si>
    <t>2005-04-13T00:00:00Z</t>
  </si>
  <si>
    <t>Fall (MACS)</t>
  </si>
  <si>
    <t>4ABTM008.98</t>
  </si>
  <si>
    <t>Bottom Cr. At rivermile 8.98</t>
  </si>
  <si>
    <t>BTM9953R110</t>
  </si>
  <si>
    <t>GJD, JRH</t>
  </si>
  <si>
    <t>2017-12-18T00:00:00Z</t>
  </si>
  <si>
    <t>BTM10680R110</t>
  </si>
  <si>
    <t>2018-10-01T00:00:00Z</t>
  </si>
  <si>
    <t>BTM10704R110</t>
  </si>
  <si>
    <t>4ABTM009.25</t>
  </si>
  <si>
    <t>(Lower) below Poor Mtn Rd (below MVP)</t>
  </si>
  <si>
    <t>BTM10101R110</t>
  </si>
  <si>
    <t>2018-02-16T00:00:00Z</t>
  </si>
  <si>
    <t>BTM10781R110</t>
  </si>
  <si>
    <t>KELLYJ HAZLEGROVE</t>
  </si>
  <si>
    <t>Hazlegrove</t>
  </si>
  <si>
    <t>KJW</t>
  </si>
  <si>
    <t>4ABTM010.26</t>
  </si>
  <si>
    <t>(Lower) above confluence (above MVP)</t>
  </si>
  <si>
    <t>BTM10102R110</t>
  </si>
  <si>
    <t>BTM10842R110</t>
  </si>
  <si>
    <t>4ABTM011.02</t>
  </si>
  <si>
    <t>Jim Scott Property off Rt. 612</t>
  </si>
  <si>
    <t>FAMBTM1579</t>
  </si>
  <si>
    <t>LAWRENCED WILLIS</t>
  </si>
  <si>
    <t>LDW, TLL, MVR</t>
  </si>
  <si>
    <t>4ABTM011.94</t>
  </si>
  <si>
    <t>(Upper) along Rt. 612 (below MVP)</t>
  </si>
  <si>
    <t>BTM10100R110</t>
  </si>
  <si>
    <t>BTM10782R110</t>
  </si>
  <si>
    <t>4ABTM012.47</t>
  </si>
  <si>
    <t>(Upper) above tributary  (above MVP)</t>
  </si>
  <si>
    <t>BTM10099R110</t>
  </si>
  <si>
    <t>BTM10758R110</t>
  </si>
  <si>
    <t>Hazlegrovee</t>
  </si>
  <si>
    <t>BTM10843R110</t>
  </si>
  <si>
    <t>4ACRV005.10</t>
  </si>
  <si>
    <t>Hollins Univ campus, nr recycling center</t>
  </si>
  <si>
    <t>CRV7669R110</t>
  </si>
  <si>
    <t>GJD, BS</t>
  </si>
  <si>
    <t>2016-02-25T00:00:00Z</t>
  </si>
  <si>
    <t>CRV8086R110</t>
  </si>
  <si>
    <t>2016-06-24T00:00:00Z</t>
  </si>
  <si>
    <t>CRV8497R110</t>
  </si>
  <si>
    <t>2017-01-10T00:00:00Z</t>
  </si>
  <si>
    <t>4ADEE000.06</t>
  </si>
  <si>
    <t>Brookside Park</t>
  </si>
  <si>
    <t>DEE3525R110</t>
  </si>
  <si>
    <t>GD</t>
  </si>
  <si>
    <t>2013-02-06T00:00:00Z</t>
  </si>
  <si>
    <t>DEE3591R110</t>
  </si>
  <si>
    <t>RJS, GJD</t>
  </si>
  <si>
    <t>DEE8084R110</t>
  </si>
  <si>
    <t>DEE8713R110</t>
  </si>
  <si>
    <t>DEE9002R110</t>
  </si>
  <si>
    <t>GJD, EN</t>
  </si>
  <si>
    <t>2017-03-20T00:00:00Z</t>
  </si>
  <si>
    <t>DEE9416R110</t>
  </si>
  <si>
    <t>2017-07-17T00:00:00Z</t>
  </si>
  <si>
    <t>DEE9380R110</t>
  </si>
  <si>
    <t>2017-06-26T00:00:00Z</t>
  </si>
  <si>
    <t>4AELT000.86</t>
  </si>
  <si>
    <t>ROUTE 639 AT BRIDGE</t>
  </si>
  <si>
    <t>FAMELT4066</t>
  </si>
  <si>
    <t>GJD, RDM</t>
  </si>
  <si>
    <t>2007-01-04T00:00:00Z</t>
  </si>
  <si>
    <t>ELT4179R110</t>
  </si>
  <si>
    <t>2013-06-25T00:00:00Z</t>
  </si>
  <si>
    <t>ELT4145R110</t>
  </si>
  <si>
    <t>4AFBR002.75</t>
  </si>
  <si>
    <t>Rt. 640 Bridge</t>
  </si>
  <si>
    <t>FAMFBR4302</t>
  </si>
  <si>
    <t>2007-06-20T00:00:00Z</t>
  </si>
  <si>
    <t>FAMFBR4303</t>
  </si>
  <si>
    <t>DM, GD, MD</t>
  </si>
  <si>
    <t>4AGOS000.71</t>
  </si>
  <si>
    <t>Along Rt. 653</t>
  </si>
  <si>
    <t>FAMGOS4068</t>
  </si>
  <si>
    <t>FAMGOS4069</t>
  </si>
  <si>
    <t>FAMGOS4067</t>
  </si>
  <si>
    <t>GOS2190R110</t>
  </si>
  <si>
    <t>GD, RS</t>
  </si>
  <si>
    <t>2012-03-16T00:00:00Z</t>
  </si>
  <si>
    <t>GOS2761R110</t>
  </si>
  <si>
    <t>2012-09-12T00:00:00Z</t>
  </si>
  <si>
    <t>GOS2746R110</t>
  </si>
  <si>
    <t>4AGSH001.28</t>
  </si>
  <si>
    <t>Off Rt. 311 dnstr of I-81</t>
  </si>
  <si>
    <t>GSH3350R110</t>
  </si>
  <si>
    <t>2012-11-16T00:00:00Z</t>
  </si>
  <si>
    <t>GSH3643R110</t>
  </si>
  <si>
    <t>gjd</t>
  </si>
  <si>
    <t>4AMDL002.93</t>
  </si>
  <si>
    <t>Garst Mill Park near picnic shelter</t>
  </si>
  <si>
    <t>FAMMDL4070</t>
  </si>
  <si>
    <t>FAMMDL4207</t>
  </si>
  <si>
    <t>2007-03-13T00:00:00Z</t>
  </si>
  <si>
    <t>FAMMDL4209</t>
  </si>
  <si>
    <t>FAMMDL4536</t>
  </si>
  <si>
    <t>2007-10-29T00:00:00Z</t>
  </si>
  <si>
    <t>FAMMDL4863</t>
  </si>
  <si>
    <t>2008-07-09T00:00:00Z</t>
  </si>
  <si>
    <t>FAMMDL5779</t>
  </si>
  <si>
    <t>2010-01-20T00:00:00Z</t>
  </si>
  <si>
    <t>FAMMDL5941</t>
  </si>
  <si>
    <t>2010-05-19T00:00:00Z</t>
  </si>
  <si>
    <t>MDL9952R110</t>
  </si>
  <si>
    <t>MDL10685R110</t>
  </si>
  <si>
    <t>GJD, SH</t>
  </si>
  <si>
    <t>MDL11253R110</t>
  </si>
  <si>
    <t>2018-12-06T00:00:00Z</t>
  </si>
  <si>
    <t>MDL11754R110</t>
  </si>
  <si>
    <t>2019-06-19T00:00:00Z</t>
  </si>
  <si>
    <t>4AMDL003.34</t>
  </si>
  <si>
    <t>Upper Garst Mill Park</t>
  </si>
  <si>
    <t>FAMMDL4071</t>
  </si>
  <si>
    <t>FAMMDL4208</t>
  </si>
  <si>
    <t>4AMSN000.53</t>
  </si>
  <si>
    <t>AT ARNOLD BURTON TECHNICAL SCHOOL</t>
  </si>
  <si>
    <t>FAMMSN3324</t>
  </si>
  <si>
    <t>2005-03-07T00:00:00Z</t>
  </si>
  <si>
    <t>FAMMSN4073</t>
  </si>
  <si>
    <t>FAMMSN4076</t>
  </si>
  <si>
    <t>MSN4355R110</t>
  </si>
  <si>
    <t>2013-08-12T00:00:00Z</t>
  </si>
  <si>
    <t>MSN5007R110</t>
  </si>
  <si>
    <t>2014-02-26T00:00:00Z</t>
  </si>
  <si>
    <t>4AMSN003.05</t>
  </si>
  <si>
    <t>OFF KESLER MILL ROAD</t>
  </si>
  <si>
    <t>FAMMSN3325</t>
  </si>
  <si>
    <t>MRD, GJD</t>
  </si>
  <si>
    <t>FAMMSN4072</t>
  </si>
  <si>
    <t>FAMMSN4077</t>
  </si>
  <si>
    <t>4AMSP000.96</t>
  </si>
  <si>
    <t>Off Mossy Spr. Rd. Upstr. of Benetts Mil</t>
  </si>
  <si>
    <t>FAMMSP4945</t>
  </si>
  <si>
    <t>GJD, MLH</t>
  </si>
  <si>
    <t>2008-08-12T00:00:00Z</t>
  </si>
  <si>
    <t>FAMMSP5519</t>
  </si>
  <si>
    <t>2009-04-14T00:00:00Z</t>
  </si>
  <si>
    <t>4AMUR001.82</t>
  </si>
  <si>
    <t>Fishburn Park, Roanoke</t>
  </si>
  <si>
    <t>FAMMUR5812</t>
  </si>
  <si>
    <t>2010-02-11T00:00:00Z</t>
  </si>
  <si>
    <t>FAMMUR6188</t>
  </si>
  <si>
    <t>RDM, GJD, AGB</t>
  </si>
  <si>
    <t>2010-12-28T00:00:00Z</t>
  </si>
  <si>
    <t>FAMMUR6310</t>
  </si>
  <si>
    <t>4AORE000.01</t>
  </si>
  <si>
    <t>Upstream of Wiley Drive</t>
  </si>
  <si>
    <t>ORE2135R110</t>
  </si>
  <si>
    <t>GJD, AB</t>
  </si>
  <si>
    <t>ORE2773R110</t>
  </si>
  <si>
    <t>All 50 grids sorted yielding 78 bugs</t>
  </si>
  <si>
    <t>rdm</t>
  </si>
  <si>
    <t>4APEE001.16</t>
  </si>
  <si>
    <t>Strauss Park, on Westside Blvd</t>
  </si>
  <si>
    <t>PEE4611R110</t>
  </si>
  <si>
    <t>2013-11-19T00:00:00Z</t>
  </si>
  <si>
    <t>PEE4970R110</t>
  </si>
  <si>
    <t>4ARNF009.01</t>
  </si>
  <si>
    <t>Sisson &amp; Ryan property off Rt. 687</t>
  </si>
  <si>
    <t>FAMRNF1605</t>
  </si>
  <si>
    <t>2001-10-03T00:00:00Z</t>
  </si>
  <si>
    <t>FAMRNF1666</t>
  </si>
  <si>
    <t>2002-01-28T00:00:00Z</t>
  </si>
  <si>
    <t>FAMRNF1660</t>
  </si>
  <si>
    <t>4ARNF013.66</t>
  </si>
  <si>
    <t>ROUTE 603 BRIDGE NEAR ELLETT - MONTGOMER</t>
  </si>
  <si>
    <t>FAMRNF6332</t>
  </si>
  <si>
    <t>DM</t>
  </si>
  <si>
    <t>2011-09-08T00:00:00Z</t>
  </si>
  <si>
    <t>4ARNF015.22</t>
  </si>
  <si>
    <t>Upstr of Wilson Cr, dnstr of RR Crossing</t>
  </si>
  <si>
    <t>RNF1245R110</t>
  </si>
  <si>
    <t>2020-07-30T17:19:54Z</t>
  </si>
  <si>
    <t>RNF1673R110</t>
  </si>
  <si>
    <t>2011-11-28T00:00:00Z</t>
  </si>
  <si>
    <t>RNF3593R110</t>
  </si>
  <si>
    <t>RNF4164R110</t>
  </si>
  <si>
    <t>4ARNF015.50</t>
  </si>
  <si>
    <t>Above Rt. 603 and behind church</t>
  </si>
  <si>
    <t>FAMRNF1621</t>
  </si>
  <si>
    <t>GJD, MVR</t>
  </si>
  <si>
    <t>2001-10-04T00:00:00Z</t>
  </si>
  <si>
    <t>FAMRNF1661</t>
  </si>
  <si>
    <t>FAMRNF6331</t>
  </si>
  <si>
    <t>4AROA198.08</t>
  </si>
  <si>
    <t>Explore Park near Shenandoah Pavilion</t>
  </si>
  <si>
    <t>FAMROA3547</t>
  </si>
  <si>
    <t>2005-12-07T00:00:00Z</t>
  </si>
  <si>
    <t>FAMROA4376</t>
  </si>
  <si>
    <t>2007-08-30T00:00:00Z</t>
  </si>
  <si>
    <t>FAMROA6182</t>
  </si>
  <si>
    <t>FAMROA6327</t>
  </si>
  <si>
    <t>2011-07-26T00:00:00Z</t>
  </si>
  <si>
    <t>ROA5936R110</t>
  </si>
  <si>
    <t>2014-11-17T00:00:00Z</t>
  </si>
  <si>
    <t>ROA5937R110</t>
  </si>
  <si>
    <t>ROA6848R110</t>
  </si>
  <si>
    <t>2015-07-23T00:00:00Z</t>
  </si>
  <si>
    <t>ROA8012R110</t>
  </si>
  <si>
    <t>2016-06-02T00:00:00Z</t>
  </si>
  <si>
    <t>ROA8091R110</t>
  </si>
  <si>
    <t>ROA8184R110</t>
  </si>
  <si>
    <t>ROA8514R110</t>
  </si>
  <si>
    <t>ROA9145R110</t>
  </si>
  <si>
    <t>2017-04-26T00:00:00Z</t>
  </si>
  <si>
    <t>ROA9146R110</t>
  </si>
  <si>
    <t>ROA9144R110</t>
  </si>
  <si>
    <t>ROA10277R110</t>
  </si>
  <si>
    <t>2018-03-05T00:00:00Z</t>
  </si>
  <si>
    <t>ROA10686R110</t>
  </si>
  <si>
    <t>ROA10710R110</t>
  </si>
  <si>
    <t>ROA19054R110</t>
  </si>
  <si>
    <t>BRETT STERN</t>
  </si>
  <si>
    <t>bs</t>
  </si>
  <si>
    <t>WJVANWART</t>
  </si>
  <si>
    <t>2020-12-03T09:02:39Z</t>
  </si>
  <si>
    <t>ROA19583R110</t>
  </si>
  <si>
    <t>GD, LBS</t>
  </si>
  <si>
    <t>BDSTERN</t>
  </si>
  <si>
    <t>2021-02-09T23:47:11Z</t>
  </si>
  <si>
    <t>ROA20494R110</t>
  </si>
  <si>
    <t>BS</t>
  </si>
  <si>
    <t>GJDEVLIN</t>
  </si>
  <si>
    <t>2022-02-23T16:17:28Z</t>
  </si>
  <si>
    <t>ROA20836R110</t>
  </si>
  <si>
    <t>BDS</t>
  </si>
  <si>
    <t>2022-05-20T11:47:27Z</t>
  </si>
  <si>
    <t>ROA21350R110</t>
  </si>
  <si>
    <t>2023-03-17T12:53:51Z</t>
  </si>
  <si>
    <t>4AROA202.20</t>
  </si>
  <si>
    <t>13TH. ST. BRIDGE ABOVE ROANOKE STP</t>
  </si>
  <si>
    <t>FAMROA1570</t>
  </si>
  <si>
    <t>2001-01-30T00:00:00Z</t>
  </si>
  <si>
    <t>FAMROA1654</t>
  </si>
  <si>
    <t>FAMROA2920</t>
  </si>
  <si>
    <t>2004-04-08T00:00:00Z</t>
  </si>
  <si>
    <t>FAMROA3018</t>
  </si>
  <si>
    <t>2004-07-19T00:00:00Z</t>
  </si>
  <si>
    <t>FAMROA3385</t>
  </si>
  <si>
    <t>2005-06-22T00:00:00Z</t>
  </si>
  <si>
    <t>FAMROA3548</t>
  </si>
  <si>
    <t>FAMROA5944</t>
  </si>
  <si>
    <t>FAMROA6185</t>
  </si>
  <si>
    <t>ROA4139R110</t>
  </si>
  <si>
    <t>ROA4160R110</t>
  </si>
  <si>
    <t>ROA5938R110</t>
  </si>
  <si>
    <t>ROA6766R110</t>
  </si>
  <si>
    <t>ROA8093R110</t>
  </si>
  <si>
    <t>ROA8517R110</t>
  </si>
  <si>
    <t>ROA19286R110</t>
  </si>
  <si>
    <t>2020-12-28T08:56:23Z</t>
  </si>
  <si>
    <t>ROA19585R110</t>
  </si>
  <si>
    <t>GJD, LBS</t>
  </si>
  <si>
    <t>ROA20495R110</t>
  </si>
  <si>
    <t>ROA20842R110</t>
  </si>
  <si>
    <t>bds</t>
  </si>
  <si>
    <t>ROA21327R110</t>
  </si>
  <si>
    <t>4AROA205.67</t>
  </si>
  <si>
    <t>Riversedge Park (Below Franklin Rd Br.)</t>
  </si>
  <si>
    <t>FAMROA1576</t>
  </si>
  <si>
    <t>2001-01-31T00:00:00Z</t>
  </si>
  <si>
    <t>4AROA206.95</t>
  </si>
  <si>
    <t>Wasena Park</t>
  </si>
  <si>
    <t>FAMROA1569</t>
  </si>
  <si>
    <t>FAMROA1653</t>
  </si>
  <si>
    <t>FAMROA3019</t>
  </si>
  <si>
    <t>FAMROA3554</t>
  </si>
  <si>
    <t>FAMROA4264</t>
  </si>
  <si>
    <t>2007-04-18T00:00:00Z</t>
  </si>
  <si>
    <t>FAMROA5943</t>
  </si>
  <si>
    <t>FAMROA6184</t>
  </si>
  <si>
    <t>ROA3447R110</t>
  </si>
  <si>
    <t>2012-12-17T00:00:00Z</t>
  </si>
  <si>
    <t>ROA4172R110</t>
  </si>
  <si>
    <t>Compare with pre-sewer line removal</t>
  </si>
  <si>
    <t>ROA19287R110</t>
  </si>
  <si>
    <t>ROA19289R110</t>
  </si>
  <si>
    <t>ROA19586R110</t>
  </si>
  <si>
    <t>ROA20496R110</t>
  </si>
  <si>
    <t>ROA20847R110</t>
  </si>
  <si>
    <t>2022-05-26T15:33:43Z</t>
  </si>
  <si>
    <t>ROA21283R110</t>
  </si>
  <si>
    <t>4AROA210.56</t>
  </si>
  <si>
    <t>Salem</t>
  </si>
  <si>
    <t>ROA43R110</t>
  </si>
  <si>
    <t>ROA168R110</t>
  </si>
  <si>
    <t>4AROA212.17</t>
  </si>
  <si>
    <t>ROUTE 11 BRIDGE BELOW EATON, INC.</t>
  </si>
  <si>
    <t>FAMROA1516</t>
  </si>
  <si>
    <t>2000-08-16T00:00:00Z</t>
  </si>
  <si>
    <t>FAMROA1568</t>
  </si>
  <si>
    <t>TIMOTHYL LIPTAK</t>
  </si>
  <si>
    <t>FAMROA1652</t>
  </si>
  <si>
    <t>FAMROA2919</t>
  </si>
  <si>
    <t>FAMROA3020</t>
  </si>
  <si>
    <t>MRD</t>
  </si>
  <si>
    <t>FAMROA3553</t>
  </si>
  <si>
    <t>FAMROA4375</t>
  </si>
  <si>
    <t>GJD/RDM</t>
  </si>
  <si>
    <t>FAMROA5793</t>
  </si>
  <si>
    <t>FAMROA6186</t>
  </si>
  <si>
    <t>ROA3628R110</t>
  </si>
  <si>
    <t>ROA4171R110</t>
  </si>
  <si>
    <t>ROA19290R110</t>
  </si>
  <si>
    <t>ROA19587R110</t>
  </si>
  <si>
    <t>Hepta, Hydro, Ison, Marg Madtom</t>
  </si>
  <si>
    <t>ROA20848R110</t>
  </si>
  <si>
    <t>2022-08-17T16:23:04Z</t>
  </si>
  <si>
    <t>ROA21282R110</t>
  </si>
  <si>
    <t>4AROA215.13</t>
  </si>
  <si>
    <t>Mill Lane Bridge, Salem, VA</t>
  </si>
  <si>
    <t>FAMROA2969</t>
  </si>
  <si>
    <t>2004-06-23T00:00:00Z</t>
  </si>
  <si>
    <t>FAMROA3021</t>
  </si>
  <si>
    <t>JRH</t>
  </si>
  <si>
    <t>JASONR HILL</t>
  </si>
  <si>
    <t>FAMROA3552</t>
  </si>
  <si>
    <t>FAMROA5791</t>
  </si>
  <si>
    <t>2010-01-27T00:00:00Z</t>
  </si>
  <si>
    <t>FAMROA6190</t>
  </si>
  <si>
    <t>2010-12-29T00:00:00Z</t>
  </si>
  <si>
    <t>ROA3629R110</t>
  </si>
  <si>
    <t>ROA4162R110</t>
  </si>
  <si>
    <t>RDM, MRD</t>
  </si>
  <si>
    <t>ROA19291R110</t>
  </si>
  <si>
    <t>ROA19332R110</t>
  </si>
  <si>
    <t>2020-12-14T16:01:24Z</t>
  </si>
  <si>
    <t>ROA20498R110</t>
  </si>
  <si>
    <t>ROA20849R110</t>
  </si>
  <si>
    <t>ROA21281R110</t>
  </si>
  <si>
    <t>4AROA216.75</t>
  </si>
  <si>
    <t>Upstream of Diuguids Ln. (Rt. 760)</t>
  </si>
  <si>
    <t>ROA10085R110</t>
  </si>
  <si>
    <t>ROA10682R110</t>
  </si>
  <si>
    <t>ROA10706R110</t>
  </si>
  <si>
    <t>ROA19322R110</t>
  </si>
  <si>
    <t>GD, LS</t>
  </si>
  <si>
    <t>2020-12-14T15:36:16Z</t>
  </si>
  <si>
    <t>ROA19335R110</t>
  </si>
  <si>
    <t>ROA19989R110</t>
  </si>
  <si>
    <t>GD, BS</t>
  </si>
  <si>
    <t>2021-07-20T23:00:32Z</t>
  </si>
  <si>
    <t>ROA20606R110</t>
  </si>
  <si>
    <t>Lots of algae on substrate.</t>
  </si>
  <si>
    <t>2022-02-08T15:55:09Z</t>
  </si>
  <si>
    <t>ROA21182R110</t>
  </si>
  <si>
    <t>Empty Micrasema case</t>
  </si>
  <si>
    <t>2022-10-07T09:41:06Z</t>
  </si>
  <si>
    <t>ROA21968R110</t>
  </si>
  <si>
    <t>2023-02-24T10:37:17Z</t>
  </si>
  <si>
    <t>4AROA217.38</t>
  </si>
  <si>
    <t>Upper Green Hill Park</t>
  </si>
  <si>
    <t>ROA19317R110</t>
  </si>
  <si>
    <t>Part of empty case, Odontoceridae?</t>
  </si>
  <si>
    <t>2020-12-12T19:00:04Z</t>
  </si>
  <si>
    <t>ROA19318R110</t>
  </si>
  <si>
    <t>Empty Helico case, two posterior ends of Rhycophila bodies, not counted.</t>
  </si>
  <si>
    <t>ROA19991R110</t>
  </si>
  <si>
    <t>Fish eggs, Caddis and Diptera pupa, Empty cases: Helicopsyche, Brachycentridae</t>
  </si>
  <si>
    <t>ROA19996R110</t>
  </si>
  <si>
    <t>Empty caddis cases, Chiro and caddis pupa, fish eggs and larvae, obs Ptero and Paragnetina in unsorted sample.</t>
  </si>
  <si>
    <t>2021-07-24T09:20:30Z</t>
  </si>
  <si>
    <t>ROA20631R110</t>
  </si>
  <si>
    <t>Some organisms in poor condition and immature.  Don't use for QAQC.</t>
  </si>
  <si>
    <t>2022-02-23T16:17:07Z</t>
  </si>
  <si>
    <t>ROA21155R110</t>
  </si>
  <si>
    <t>One empty Helicopsyche case inside sample vial.</t>
  </si>
  <si>
    <t>2022-09-27T16:44:25Z</t>
  </si>
  <si>
    <t>ROA22065R110</t>
  </si>
  <si>
    <t>2023-03-16T12:21:18Z</t>
  </si>
  <si>
    <t>ROA22130R110</t>
  </si>
  <si>
    <t>2023-04-10T16:58:05Z</t>
  </si>
  <si>
    <t>4AROA218.11</t>
  </si>
  <si>
    <t>500 feet below RR trestle</t>
  </si>
  <si>
    <t>ROA19316R110</t>
  </si>
  <si>
    <t>Few organisms observed during collection compared to sites at Green Hill Park.</t>
  </si>
  <si>
    <t>2020-12-10T21:49:09Z</t>
  </si>
  <si>
    <t>ROA19330R110</t>
  </si>
  <si>
    <t>2020-12-14T15:45:38Z</t>
  </si>
  <si>
    <t>ROA19988R110</t>
  </si>
  <si>
    <t>ROA20902R110</t>
  </si>
  <si>
    <t>2022-06-30T14:57:03Z</t>
  </si>
  <si>
    <t>ROA21047R110</t>
  </si>
  <si>
    <t>2022-09-11T21:13:49Z</t>
  </si>
  <si>
    <t>ROA21923R110</t>
  </si>
  <si>
    <t>ID'd by LKS</t>
  </si>
  <si>
    <t>2023-02-15T16:11:40Z</t>
  </si>
  <si>
    <t>4AROA219.08</t>
  </si>
  <si>
    <t>Above Barley Drive</t>
  </si>
  <si>
    <t>ROA19315R110</t>
  </si>
  <si>
    <t>2020-12-10T22:20:08Z</t>
  </si>
  <si>
    <t>4AROA19331R110</t>
  </si>
  <si>
    <t>2020-12-14T15:49:41Z</t>
  </si>
  <si>
    <t>ROA19990R110</t>
  </si>
  <si>
    <t>Empty cases: Glossosomatidae, Brachycentridae, small sand cases</t>
  </si>
  <si>
    <t>ROA20874R110</t>
  </si>
  <si>
    <t>2022-06-10T14:30:24Z</t>
  </si>
  <si>
    <t>ROA21185R110</t>
  </si>
  <si>
    <t>ROA22051R110</t>
  </si>
  <si>
    <t>2023-03-15T15:06:55Z</t>
  </si>
  <si>
    <t>4AROA221.95</t>
  </si>
  <si>
    <t>Above Rt. 639 Bridge near Wabun</t>
  </si>
  <si>
    <t>FAMROA10086</t>
  </si>
  <si>
    <t>2002-12-09T00:00:00Z</t>
  </si>
  <si>
    <t>FAMROA02594</t>
  </si>
  <si>
    <t>2003-06-17T00:00:00Z</t>
  </si>
  <si>
    <t>FAMROA3551</t>
  </si>
  <si>
    <t>FAMROA4374</t>
  </si>
  <si>
    <t>4AROA224.54</t>
  </si>
  <si>
    <t>ROUTE 639 BRIDGE NEAR DIXIE CAVERNS - RO</t>
  </si>
  <si>
    <t>FAMROA1515</t>
  </si>
  <si>
    <t>LDW</t>
  </si>
  <si>
    <t>FAMROA1566</t>
  </si>
  <si>
    <t>FAMROA1651</t>
  </si>
  <si>
    <t>FAMROA2921</t>
  </si>
  <si>
    <t>FAMROA3022</t>
  </si>
  <si>
    <t>FAMROA3550</t>
  </si>
  <si>
    <t>FAMROA3549</t>
  </si>
  <si>
    <t>FAMROA5811</t>
  </si>
  <si>
    <t>FAMROA6195</t>
  </si>
  <si>
    <t>ROA3446R110</t>
  </si>
  <si>
    <t>ROA4173R110</t>
  </si>
  <si>
    <t>ROA19292R110</t>
  </si>
  <si>
    <t>ROA19295R110</t>
  </si>
  <si>
    <t>ROA19588R110</t>
  </si>
  <si>
    <t>ROA20499R110</t>
  </si>
  <si>
    <t>ROA20933R110</t>
  </si>
  <si>
    <t>ROA21280R110</t>
  </si>
  <si>
    <t>4AROA226.64</t>
  </si>
  <si>
    <t>Above rt. 11, below MVP crossing</t>
  </si>
  <si>
    <t>ROA10517R110</t>
  </si>
  <si>
    <t>AG</t>
  </si>
  <si>
    <t>WHS</t>
  </si>
  <si>
    <t>WARRENH SMIGO</t>
  </si>
  <si>
    <t>2018-04-30T00:00:00Z</t>
  </si>
  <si>
    <t>ROA10798R110</t>
  </si>
  <si>
    <t>4AROA226.86</t>
  </si>
  <si>
    <t>Along Rt. 626, Above MVP Crossing</t>
  </si>
  <si>
    <t>ROA10518R110</t>
  </si>
  <si>
    <t>ROA10276R110</t>
  </si>
  <si>
    <t>ROA10799R110</t>
  </si>
  <si>
    <t>4ARSF003.73</t>
  </si>
  <si>
    <t>0.9 mi. Dnstr of Rt. 636, Elliston</t>
  </si>
  <si>
    <t>RSF21156R110</t>
  </si>
  <si>
    <t>Do not use for QAQC, many Ephemerella are poorly preserved.  Post sort, 4 Helopicus, 1 Paragnetina ichusa or media, brown femora.</t>
  </si>
  <si>
    <t>RSF21615R110</t>
  </si>
  <si>
    <t>Many small organisms.  Not a good sample for QAQC.</t>
  </si>
  <si>
    <t>2023-01-18T11:45:19Z</t>
  </si>
  <si>
    <t>4ARSF007.07</t>
  </si>
  <si>
    <t>Upstream of Rt. 460 at Shawsville</t>
  </si>
  <si>
    <t>FAMRSF5053</t>
  </si>
  <si>
    <t>2008-09-10T00:00:00Z</t>
  </si>
  <si>
    <t>FAMRSF5520</t>
  </si>
  <si>
    <t>4ARSF007.29</t>
  </si>
  <si>
    <t>Upstream of US 11/460 in Shawsville</t>
  </si>
  <si>
    <t>FAMRSF3785</t>
  </si>
  <si>
    <t>2006-06-14T00:00:00Z</t>
  </si>
  <si>
    <t>FAMRSF3793</t>
  </si>
  <si>
    <t>2006-06-19T00:00:00Z</t>
  </si>
  <si>
    <t>4ARSF012.43</t>
  </si>
  <si>
    <t>Rt. 638</t>
  </si>
  <si>
    <t>FAMRSF1514</t>
  </si>
  <si>
    <t>FAMRSF1567</t>
  </si>
  <si>
    <t>4ASIT001.46</t>
  </si>
  <si>
    <t>North of Blacksburg</t>
  </si>
  <si>
    <t>SIT4668R110</t>
  </si>
  <si>
    <t>2013-12-03T00:00:00Z</t>
  </si>
  <si>
    <t>4ATKR000.69</t>
  </si>
  <si>
    <t>RT. 24 BRIDGE ABOVE TOWN OF VINTON</t>
  </si>
  <si>
    <t>FAMTKR5210</t>
  </si>
  <si>
    <t>2008-12-31T00:00:00Z</t>
  </si>
  <si>
    <t>TKR7676R110</t>
  </si>
  <si>
    <t>Unknown terrestrial left in vial.</t>
  </si>
  <si>
    <t>TKR8523R110</t>
  </si>
  <si>
    <t>TKR9098R110</t>
  </si>
  <si>
    <t>TKR9492R110</t>
  </si>
  <si>
    <t>2017-08-18T00:00:00Z</t>
  </si>
  <si>
    <t>TKR10278R110</t>
  </si>
  <si>
    <t>TKR10716R110</t>
  </si>
  <si>
    <t>TKR21379R110</t>
  </si>
  <si>
    <t>4ATKR002.26</t>
  </si>
  <si>
    <t>Along 13th St. NE</t>
  </si>
  <si>
    <t>TKR19401R110</t>
  </si>
  <si>
    <t>2021-01-22T11:02:54Z</t>
  </si>
  <si>
    <t>TKR19633R110</t>
  </si>
  <si>
    <t>JDLOYD</t>
  </si>
  <si>
    <t>2021-03-03T15:14:16Z</t>
  </si>
  <si>
    <t>TKR20767R110</t>
  </si>
  <si>
    <t>2022-04-01T15:10:28Z</t>
  </si>
  <si>
    <t>TKR20739R110</t>
  </si>
  <si>
    <t>2022-03-16T15:27:46Z</t>
  </si>
  <si>
    <t>4ATKR003.03</t>
  </si>
  <si>
    <t>Mason Mill Park</t>
  </si>
  <si>
    <t>TKR11010R110</t>
  </si>
  <si>
    <t>GJD, LB</t>
  </si>
  <si>
    <t>2018-10-22T00:00:00Z</t>
  </si>
  <si>
    <t>TKR11017R110</t>
  </si>
  <si>
    <t>TKR11697R110</t>
  </si>
  <si>
    <t>2019-05-29T00:00:00Z</t>
  </si>
  <si>
    <t>TKR11793R110</t>
  </si>
  <si>
    <t>2019-09-04T00:00:00Z</t>
  </si>
  <si>
    <t>TKR12143R110</t>
  </si>
  <si>
    <t>2020-02-14T00:00:00Z</t>
  </si>
  <si>
    <t>TKR12774R110</t>
  </si>
  <si>
    <t>2020-06-11T00:00:00Z</t>
  </si>
  <si>
    <t>4ATKR009.30</t>
  </si>
  <si>
    <t>Summer View Dr. bridge at Hollins</t>
  </si>
  <si>
    <t>TKR7678R110</t>
  </si>
  <si>
    <t>TKR8833R110</t>
  </si>
  <si>
    <t>TKR9147R110</t>
  </si>
  <si>
    <t>TKR9491R110</t>
  </si>
  <si>
    <t>TKR10691R110</t>
  </si>
  <si>
    <t>GD, LB</t>
  </si>
  <si>
    <t>2018-08-03T00:00:00Z</t>
  </si>
  <si>
    <t>TKR11018R110</t>
  </si>
  <si>
    <t>TKR11819R110</t>
  </si>
  <si>
    <t>TKR12137R110</t>
  </si>
  <si>
    <t>TKR20608R110</t>
  </si>
  <si>
    <t>TKR21050R110</t>
  </si>
  <si>
    <t>4ATKR010.54</t>
  </si>
  <si>
    <t>Dnstr. of Read Mtn. Rd. (Rt. 654)</t>
  </si>
  <si>
    <t>FAMTKR4601</t>
  </si>
  <si>
    <t>2007-12-26T00:00:00Z</t>
  </si>
  <si>
    <t>FAMTKR4796</t>
  </si>
  <si>
    <t>2008-03-18T00:00:00Z</t>
  </si>
  <si>
    <t>FAMTKR5119</t>
  </si>
  <si>
    <t>2008-10-28T00:00:00Z</t>
  </si>
  <si>
    <t>FAMTKR5497</t>
  </si>
  <si>
    <t>GJD, RDM, JRH</t>
  </si>
  <si>
    <t>2009-03-12T00:00:00Z</t>
  </si>
  <si>
    <t>4ATKR014.16</t>
  </si>
  <si>
    <t>Upstream of Tinkermill Rd Bridge</t>
  </si>
  <si>
    <t>FAMTKR5172</t>
  </si>
  <si>
    <t>2008-12-09T00:00:00Z</t>
  </si>
  <si>
    <t>TKR9000R110</t>
  </si>
  <si>
    <t>2017-05-22T00:00:00Z</t>
  </si>
  <si>
    <t>TKR9431R110</t>
  </si>
  <si>
    <t>TKR10665R110</t>
  </si>
  <si>
    <t>TKR10712R110</t>
  </si>
  <si>
    <t>4ATKR015.40</t>
  </si>
  <si>
    <t>Dnstrr. of USGS gage off Rt. 775</t>
  </si>
  <si>
    <t>FAMTKR4599</t>
  </si>
  <si>
    <t>FAMTKR4937</t>
  </si>
  <si>
    <t>2008-08-11T00:00:00Z</t>
  </si>
  <si>
    <t>FAMTKR4919</t>
  </si>
  <si>
    <t>2008-08-07T00:00:00Z</t>
  </si>
  <si>
    <t>FAMTKR4938</t>
  </si>
  <si>
    <t>4AWOR000.34</t>
  </si>
  <si>
    <t>Niagara Rd. crossing</t>
  </si>
  <si>
    <t>WOR7675R110</t>
  </si>
  <si>
    <t>WOR8859R110</t>
  </si>
  <si>
    <t>WOR9097R110</t>
  </si>
  <si>
    <t>WOR9388R110</t>
  </si>
  <si>
    <t>WOR10186R110</t>
  </si>
  <si>
    <t>2018-02-21T00:00:00Z</t>
  </si>
  <si>
    <t>WOR10705R110</t>
  </si>
  <si>
    <t>WOR21380R110</t>
  </si>
  <si>
    <t>BDS, LKS</t>
  </si>
  <si>
    <t>WOR21381R110</t>
  </si>
  <si>
    <t>4AXMV000.63</t>
  </si>
  <si>
    <t>Off Rt. 615 along Chaucer Lane</t>
  </si>
  <si>
    <t>FAMXMV4535</t>
  </si>
  <si>
    <t>FAMXMV4939</t>
  </si>
  <si>
    <t>4AXNB000.60</t>
  </si>
  <si>
    <t>Off Rt. 622 in Havens Wildlife Mgt Area</t>
  </si>
  <si>
    <t>FAMXNB3811</t>
  </si>
  <si>
    <t>2006-08-15T00:00:00Z</t>
  </si>
  <si>
    <t>FAMXNB4139</t>
  </si>
  <si>
    <t>2007-02-03T00:00:00Z</t>
  </si>
  <si>
    <t>XNB8837R110</t>
  </si>
  <si>
    <t>2017-02-01T00:00:00Z</t>
  </si>
  <si>
    <t>XNB8838R110</t>
  </si>
  <si>
    <t>XNB9407R110</t>
  </si>
  <si>
    <t>Intermittent conditions - do not assess with current VSCI</t>
  </si>
  <si>
    <t>Sta_Stream_Name</t>
  </si>
  <si>
    <t>Sta_Wsh_Code</t>
  </si>
  <si>
    <t>VAW-L02R</t>
  </si>
  <si>
    <t>Barnhardt Creek</t>
  </si>
  <si>
    <t>VAW-L04R</t>
  </si>
  <si>
    <t>Big Laurel Creek</t>
  </si>
  <si>
    <t>VAW-L01R</t>
  </si>
  <si>
    <t>Bottom Creek</t>
  </si>
  <si>
    <t>VAW-L05R</t>
  </si>
  <si>
    <t>Carvin Creek</t>
  </si>
  <si>
    <t>VAW-L05L</t>
  </si>
  <si>
    <t>Deer Branch</t>
  </si>
  <si>
    <t>VAW-L03R</t>
  </si>
  <si>
    <t>ELLIOTT CREEK</t>
  </si>
  <si>
    <t>Goose Creek</t>
  </si>
  <si>
    <t>Gish Branch</t>
  </si>
  <si>
    <t>Mud Lick Creek</t>
  </si>
  <si>
    <t>Mason Creek</t>
  </si>
  <si>
    <t>Mossy Spring Branch</t>
  </si>
  <si>
    <t>MURRAY RUN</t>
  </si>
  <si>
    <t>Ore Branch</t>
  </si>
  <si>
    <t>Peters Creek</t>
  </si>
  <si>
    <t>N FORK ROANOKE RIVER</t>
  </si>
  <si>
    <t>Roanoke River</t>
  </si>
  <si>
    <t>S. FORK ROANOKE RIVER</t>
  </si>
  <si>
    <t>Sites Branch</t>
  </si>
  <si>
    <t>Tinker Creek</t>
  </si>
  <si>
    <t>Wolf Creek</t>
  </si>
  <si>
    <t>Smith Creek, UT (STA)</t>
  </si>
  <si>
    <t>Mason Creek, UT (MSN)</t>
  </si>
  <si>
    <t>Watershed</t>
  </si>
  <si>
    <t>Stream</t>
  </si>
  <si>
    <t>Station</t>
  </si>
  <si>
    <t>Years Sampled</t>
  </si>
  <si>
    <t>Samples Collected</t>
  </si>
  <si>
    <t>Assessment</t>
  </si>
  <si>
    <t>Avg</t>
  </si>
  <si>
    <t>2005-2022</t>
  </si>
  <si>
    <t>2000-2022</t>
  </si>
  <si>
    <t>2003-2022</t>
  </si>
  <si>
    <t>2017-2022</t>
  </si>
  <si>
    <t>2020-2022</t>
  </si>
  <si>
    <t>2002-2006</t>
  </si>
  <si>
    <t>2017-2018</t>
  </si>
  <si>
    <t>Falling Branch</t>
  </si>
  <si>
    <t>Impaired</t>
  </si>
  <si>
    <t>Unimpaired</t>
  </si>
  <si>
    <t>2015-2022</t>
  </si>
  <si>
    <t>2008-2022</t>
  </si>
  <si>
    <t>2020-2021</t>
  </si>
  <si>
    <t>2018-2019</t>
  </si>
  <si>
    <t>2015-2021</t>
  </si>
  <si>
    <t>2007-2008</t>
  </si>
  <si>
    <t>2009-2010</t>
  </si>
  <si>
    <t>2005-2018</t>
  </si>
  <si>
    <t>2005-2006</t>
  </si>
  <si>
    <t>2004-2013</t>
  </si>
  <si>
    <t>2004-2005</t>
  </si>
  <si>
    <t>Murray Run</t>
  </si>
  <si>
    <t>Mason Creek UT</t>
  </si>
  <si>
    <t>2006-2016</t>
  </si>
  <si>
    <t>2008-2017</t>
  </si>
  <si>
    <t>ROA22137R110</t>
  </si>
  <si>
    <t>Sample Identified by LKS</t>
  </si>
  <si>
    <t>2023-05-09T14:20:15Z</t>
  </si>
  <si>
    <t>ROA22138R110</t>
  </si>
  <si>
    <t>ROA22139R110</t>
  </si>
  <si>
    <t>ROA22140R110</t>
  </si>
  <si>
    <t>ROA22141R110</t>
  </si>
  <si>
    <t>ROA22232R110</t>
  </si>
  <si>
    <t>ROA22230R110</t>
  </si>
  <si>
    <t>ROA22227R110</t>
  </si>
  <si>
    <t>ROA22226R110</t>
  </si>
  <si>
    <t>2023-05-16T16:22:29Z</t>
  </si>
  <si>
    <t>TKR22234R110</t>
  </si>
  <si>
    <t>WOR22233R110</t>
  </si>
  <si>
    <t>Sampled Identified by LKS</t>
  </si>
  <si>
    <t>SCI Average (2022 Assessment)</t>
  </si>
  <si>
    <t>SCI Average (All)</t>
  </si>
  <si>
    <t>-</t>
  </si>
  <si>
    <t>rounded (All)</t>
  </si>
  <si>
    <t>rounded (2022 Assessment)</t>
  </si>
  <si>
    <t>rounded (2022 Ass or newer)</t>
  </si>
  <si>
    <t>Mile</t>
  </si>
  <si>
    <t>Roanoke</t>
  </si>
  <si>
    <t>Tinker</t>
  </si>
  <si>
    <t>STDev</t>
  </si>
  <si>
    <t>Impaired Stations</t>
  </si>
  <si>
    <t>Unimpaired Stations</t>
  </si>
  <si>
    <t>t-Test: Two-Sample Assuming Unequal Variances</t>
  </si>
  <si>
    <t>Variable 1</t>
  </si>
  <si>
    <t>Variable 2</t>
  </si>
  <si>
    <t>Mean</t>
  </si>
  <si>
    <t>Variance</t>
  </si>
  <si>
    <t>Observations</t>
  </si>
  <si>
    <t>Hypothesized Mean Difference</t>
  </si>
  <si>
    <t>df</t>
  </si>
  <si>
    <t>t Stat</t>
  </si>
  <si>
    <t>P(T&lt;=t) one-tail</t>
  </si>
  <si>
    <t>t Critical one-tail</t>
  </si>
  <si>
    <t>P(T&lt;=t) two-tail</t>
  </si>
  <si>
    <t>t Critical two-tail</t>
  </si>
  <si>
    <t>Tinker Impaired</t>
  </si>
  <si>
    <t>Wolf</t>
  </si>
  <si>
    <t>Average</t>
  </si>
  <si>
    <t>STD</t>
  </si>
  <si>
    <t>Family Richness</t>
  </si>
  <si>
    <t>EPT Richness</t>
  </si>
  <si>
    <t>%PT-Hydro</t>
  </si>
  <si>
    <t>%Chironomidae</t>
  </si>
  <si>
    <t>%Scraper</t>
  </si>
  <si>
    <t>%2Dominant</t>
  </si>
  <si>
    <t>%MFBI</t>
  </si>
  <si>
    <t>%Ephem.</t>
  </si>
  <si>
    <t>Std</t>
  </si>
  <si>
    <t>SUMMARY OUTPUT</t>
  </si>
  <si>
    <t>Regression Statistics</t>
  </si>
  <si>
    <t>Multiple R</t>
  </si>
  <si>
    <t>R Square</t>
  </si>
  <si>
    <t>Adjusted R Square</t>
  </si>
  <si>
    <t>Standard Error</t>
  </si>
  <si>
    <t>ANOVA</t>
  </si>
  <si>
    <t>Regression</t>
  </si>
  <si>
    <t>Residual</t>
  </si>
  <si>
    <t>Total</t>
  </si>
  <si>
    <t>Intercept</t>
  </si>
  <si>
    <t>SS</t>
  </si>
  <si>
    <t>MS</t>
  </si>
  <si>
    <t>F</t>
  </si>
  <si>
    <t>Significance F</t>
  </si>
  <si>
    <t>Coefficients</t>
  </si>
  <si>
    <t>P-value</t>
  </si>
  <si>
    <t>Lower 95%</t>
  </si>
  <si>
    <t>Upper 95%</t>
  </si>
  <si>
    <t>Lower 95.0%</t>
  </si>
  <si>
    <t>Upper 95.0%</t>
  </si>
  <si>
    <t>X Variable 1</t>
  </si>
  <si>
    <t>Wolf time regression</t>
  </si>
  <si>
    <t>Wolf Seasonal t-test</t>
  </si>
  <si>
    <t>Tinker Seasonal t-test</t>
  </si>
  <si>
    <t>Roanoke unimpaired seasonal trend</t>
  </si>
  <si>
    <t>Tinker time regression (000.69)</t>
  </si>
  <si>
    <t>Tinker time regression (009.30)</t>
  </si>
  <si>
    <t>4AROA198.08 seasonal trend</t>
  </si>
  <si>
    <t>198 metrics vs 202 metrics</t>
  </si>
  <si>
    <t>richness</t>
  </si>
  <si>
    <t>EPT richness</t>
  </si>
  <si>
    <t>% Ephem</t>
  </si>
  <si>
    <t>%2Dom</t>
  </si>
  <si>
    <t>Roanoke impaired stations seasonal trend</t>
  </si>
  <si>
    <t>4AROA202.20 seasonal trend</t>
  </si>
  <si>
    <t>Reference</t>
  </si>
  <si>
    <t>SCI Average (2022 Assessment or newer)</t>
  </si>
  <si>
    <t>STDev (All)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</si>
</sst>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14" fontId="0" fillId="0" borderId="0" xfId="0" applyNumberFormat="1"/>
    <xf numFmtId="0" fontId="0" fillId="0" borderId="0" xfId="0" quotePrefix="1"/>
    <xf numFmtId="0" fontId="0" fillId="0" borderId="1" xfId="0" applyBorder="1"/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Continuous"/>
    </xf>
    <xf numFmtId="0" fontId="0" fillId="0" borderId="0" xfId="0" applyFill="1" applyBorder="1" applyAlignment="1"/>
    <xf numFmtId="0" fontId="0" fillId="0" borderId="1" xfId="0" applyFill="1" applyBorder="1" applyAlignment="1"/>
    <xf numFmtId="0" fontId="1" fillId="0" borderId="2" xfId="0" applyFont="1" applyFill="1" applyBorder="1" applyAlignment="1">
      <alignment horizontal="center"/>
    </xf>
    <xf numFmtId="0" fontId="0" fillId="0" borderId="0" xfId="0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Continuous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3.xml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9.xml"/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0.xml"/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1.xml"/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10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Ex11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Ex12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Ex13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Ex14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Ex4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Ex5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Ex6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Ex7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Ex8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Ex9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Roanoke River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71087051618548"/>
          <c:y val="0.1228241469816273"/>
          <c:w val="0.83233573928258953"/>
          <c:h val="0.66792468649752101"/>
        </c:manualLayout>
      </c:layout>
      <c:scatterChart>
        <c:scatterStyle val="lineMarker"/>
        <c:varyColors val="0"/>
        <c:ser>
          <c:idx val="0"/>
          <c:order val="0"/>
          <c:tx>
            <c:strRef>
              <c:f>Roanoke!$A$4</c:f>
              <c:strCache>
                <c:ptCount val="1"/>
                <c:pt idx="0">
                  <c:v>4AROA198.08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7"/>
            <c:spPr>
              <a:solidFill>
                <a:schemeClr val="tx2"/>
              </a:solidFill>
              <a:ln w="9525">
                <a:solidFill>
                  <a:schemeClr val="tx2"/>
                </a:solidFill>
              </a:ln>
              <a:effectLst/>
            </c:spPr>
          </c:marker>
          <c:xVal>
            <c:numRef>
              <c:f>Roanoke!$F$4:$F$21</c:f>
              <c:numCache>
                <c:formatCode>m/d/yyyy</c:formatCode>
                <c:ptCount val="18"/>
                <c:pt idx="0">
                  <c:v>38651</c:v>
                </c:pt>
                <c:pt idx="1">
                  <c:v>39063</c:v>
                </c:pt>
                <c:pt idx="2">
                  <c:v>40337</c:v>
                </c:pt>
                <c:pt idx="3">
                  <c:v>40497</c:v>
                </c:pt>
                <c:pt idx="4">
                  <c:v>41771</c:v>
                </c:pt>
                <c:pt idx="5">
                  <c:v>41948</c:v>
                </c:pt>
                <c:pt idx="6">
                  <c:v>42137</c:v>
                </c:pt>
                <c:pt idx="7">
                  <c:v>42303</c:v>
                </c:pt>
                <c:pt idx="8">
                  <c:v>42480</c:v>
                </c:pt>
                <c:pt idx="9">
                  <c:v>42675</c:v>
                </c:pt>
                <c:pt idx="10">
                  <c:v>42894</c:v>
                </c:pt>
                <c:pt idx="11">
                  <c:v>43027</c:v>
                </c:pt>
                <c:pt idx="12">
                  <c:v>43964</c:v>
                </c:pt>
                <c:pt idx="13">
                  <c:v>44145</c:v>
                </c:pt>
                <c:pt idx="14">
                  <c:v>44307</c:v>
                </c:pt>
                <c:pt idx="15">
                  <c:v>44509</c:v>
                </c:pt>
                <c:pt idx="16">
                  <c:v>44665</c:v>
                </c:pt>
                <c:pt idx="17">
                  <c:v>44866</c:v>
                </c:pt>
              </c:numCache>
            </c:numRef>
          </c:xVal>
          <c:yVal>
            <c:numRef>
              <c:f>Roanoke!$I$4:$I$21</c:f>
              <c:numCache>
                <c:formatCode>General</c:formatCode>
                <c:ptCount val="18"/>
                <c:pt idx="0">
                  <c:v>56.26</c:v>
                </c:pt>
                <c:pt idx="1">
                  <c:v>54.98</c:v>
                </c:pt>
                <c:pt idx="2">
                  <c:v>50.84</c:v>
                </c:pt>
                <c:pt idx="3">
                  <c:v>43.76</c:v>
                </c:pt>
                <c:pt idx="4">
                  <c:v>39.94</c:v>
                </c:pt>
                <c:pt idx="5">
                  <c:v>51.15</c:v>
                </c:pt>
                <c:pt idx="6">
                  <c:v>42.84</c:v>
                </c:pt>
                <c:pt idx="7">
                  <c:v>68.78</c:v>
                </c:pt>
                <c:pt idx="8">
                  <c:v>21.28</c:v>
                </c:pt>
                <c:pt idx="9">
                  <c:v>62.75</c:v>
                </c:pt>
                <c:pt idx="10">
                  <c:v>51.66</c:v>
                </c:pt>
                <c:pt idx="11">
                  <c:v>68.150000000000006</c:v>
                </c:pt>
                <c:pt idx="12">
                  <c:v>40.14</c:v>
                </c:pt>
                <c:pt idx="13">
                  <c:v>46.28</c:v>
                </c:pt>
                <c:pt idx="14">
                  <c:v>40.700000000000003</c:v>
                </c:pt>
                <c:pt idx="15">
                  <c:v>62.93</c:v>
                </c:pt>
                <c:pt idx="16">
                  <c:v>44.2</c:v>
                </c:pt>
                <c:pt idx="17">
                  <c:v>40.07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51F-4032-93C2-34146413F930}"/>
            </c:ext>
          </c:extLst>
        </c:ser>
        <c:ser>
          <c:idx val="1"/>
          <c:order val="1"/>
          <c:tx>
            <c:strRef>
              <c:f>Roanoke!$A$25</c:f>
              <c:strCache>
                <c:ptCount val="1"/>
                <c:pt idx="0">
                  <c:v>4AROA202.20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Roanoke!$F$25:$F$44</c:f>
              <c:numCache>
                <c:formatCode>m/d/yyyy</c:formatCode>
                <c:ptCount val="20"/>
                <c:pt idx="0">
                  <c:v>36804</c:v>
                </c:pt>
                <c:pt idx="1">
                  <c:v>37221</c:v>
                </c:pt>
                <c:pt idx="2">
                  <c:v>37963</c:v>
                </c:pt>
                <c:pt idx="3">
                  <c:v>38103</c:v>
                </c:pt>
                <c:pt idx="4">
                  <c:v>38281</c:v>
                </c:pt>
                <c:pt idx="5">
                  <c:v>38651</c:v>
                </c:pt>
                <c:pt idx="6">
                  <c:v>40148</c:v>
                </c:pt>
                <c:pt idx="7">
                  <c:v>40337</c:v>
                </c:pt>
                <c:pt idx="8">
                  <c:v>41016</c:v>
                </c:pt>
                <c:pt idx="9">
                  <c:v>41192</c:v>
                </c:pt>
                <c:pt idx="10">
                  <c:v>41771</c:v>
                </c:pt>
                <c:pt idx="11">
                  <c:v>41953</c:v>
                </c:pt>
                <c:pt idx="12">
                  <c:v>42137</c:v>
                </c:pt>
                <c:pt idx="13">
                  <c:v>42303</c:v>
                </c:pt>
                <c:pt idx="14">
                  <c:v>43965</c:v>
                </c:pt>
                <c:pt idx="15">
                  <c:v>44145</c:v>
                </c:pt>
                <c:pt idx="16">
                  <c:v>44307</c:v>
                </c:pt>
                <c:pt idx="17">
                  <c:v>44508</c:v>
                </c:pt>
                <c:pt idx="18">
                  <c:v>44665</c:v>
                </c:pt>
                <c:pt idx="19">
                  <c:v>44866</c:v>
                </c:pt>
              </c:numCache>
            </c:numRef>
          </c:xVal>
          <c:yVal>
            <c:numRef>
              <c:f>Roanoke!$I$25:$I$44</c:f>
              <c:numCache>
                <c:formatCode>General</c:formatCode>
                <c:ptCount val="20"/>
                <c:pt idx="0">
                  <c:v>40.98</c:v>
                </c:pt>
                <c:pt idx="1">
                  <c:v>57.24</c:v>
                </c:pt>
                <c:pt idx="2">
                  <c:v>40.01</c:v>
                </c:pt>
                <c:pt idx="3">
                  <c:v>59.82</c:v>
                </c:pt>
                <c:pt idx="4">
                  <c:v>65.08</c:v>
                </c:pt>
                <c:pt idx="5">
                  <c:v>34.69</c:v>
                </c:pt>
                <c:pt idx="6">
                  <c:v>67.64</c:v>
                </c:pt>
                <c:pt idx="7">
                  <c:v>60.52</c:v>
                </c:pt>
                <c:pt idx="8">
                  <c:v>51.15</c:v>
                </c:pt>
                <c:pt idx="9">
                  <c:v>62.2</c:v>
                </c:pt>
                <c:pt idx="10">
                  <c:v>57.01</c:v>
                </c:pt>
                <c:pt idx="11">
                  <c:v>59.93</c:v>
                </c:pt>
                <c:pt idx="12">
                  <c:v>51.85</c:v>
                </c:pt>
                <c:pt idx="13">
                  <c:v>73.349999999999994</c:v>
                </c:pt>
                <c:pt idx="14">
                  <c:v>39.42</c:v>
                </c:pt>
                <c:pt idx="15">
                  <c:v>65.540000000000006</c:v>
                </c:pt>
                <c:pt idx="16">
                  <c:v>41.62</c:v>
                </c:pt>
                <c:pt idx="17">
                  <c:v>64.09</c:v>
                </c:pt>
                <c:pt idx="18">
                  <c:v>59.07</c:v>
                </c:pt>
                <c:pt idx="19">
                  <c:v>53.79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51F-4032-93C2-34146413F930}"/>
            </c:ext>
          </c:extLst>
        </c:ser>
        <c:ser>
          <c:idx val="2"/>
          <c:order val="2"/>
          <c:tx>
            <c:strRef>
              <c:f>Roanoke!$A$48</c:f>
              <c:strCache>
                <c:ptCount val="1"/>
                <c:pt idx="0">
                  <c:v>4AROA205.67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Roanoke!$F$48</c:f>
              <c:numCache>
                <c:formatCode>m/d/yyyy</c:formatCode>
                <c:ptCount val="1"/>
                <c:pt idx="0">
                  <c:v>36810</c:v>
                </c:pt>
              </c:numCache>
            </c:numRef>
          </c:xVal>
          <c:yVal>
            <c:numRef>
              <c:f>Roanoke!$I$48</c:f>
              <c:numCache>
                <c:formatCode>General</c:formatCode>
                <c:ptCount val="1"/>
                <c:pt idx="0">
                  <c:v>44.92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51F-4032-93C2-34146413F9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9903488"/>
        <c:axId val="499903880"/>
      </c:scatterChart>
      <c:valAx>
        <c:axId val="499903488"/>
        <c:scaling>
          <c:orientation val="minMax"/>
          <c:min val="36528"/>
        </c:scaling>
        <c:delete val="0"/>
        <c:axPos val="b"/>
        <c:numFmt formatCode="[$-409]mmm\-yy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903880"/>
        <c:crosses val="autoZero"/>
        <c:crossBetween val="midCat"/>
        <c:majorUnit val="366"/>
      </c:valAx>
      <c:valAx>
        <c:axId val="49990388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SCI Scores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903488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7107075753461864"/>
          <c:y val="2.3524351122776319E-2"/>
          <c:w val="0.3085795275590551"/>
          <c:h val="0.2494768883056285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Wolf Creek</a:t>
            </a:r>
          </a:p>
        </c:rich>
      </c:tx>
      <c:layout>
        <c:manualLayout>
          <c:xMode val="edge"/>
          <c:yMode val="edge"/>
          <c:x val="0.400826334208224"/>
          <c:y val="9.4725138524351122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83772965879265"/>
          <c:y val="5.1400554097404488E-2"/>
          <c:w val="0.81592366579177611"/>
          <c:h val="0.581236147564887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'Wolf&amp;Tinker'!$A$63</c:f>
              <c:strCache>
                <c:ptCount val="1"/>
                <c:pt idx="0">
                  <c:v>4AWOR000.34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'Wolf&amp;Tinker'!$AC$72:$AK$72</c:f>
                <c:numCache>
                  <c:formatCode>General</c:formatCode>
                  <c:ptCount val="9"/>
                  <c:pt idx="0">
                    <c:v>12.087881771190784</c:v>
                  </c:pt>
                  <c:pt idx="1">
                    <c:v>13.747512956895148</c:v>
                  </c:pt>
                  <c:pt idx="2">
                    <c:v>12.702040331042431</c:v>
                  </c:pt>
                  <c:pt idx="3">
                    <c:v>25.122516899330432</c:v>
                  </c:pt>
                  <c:pt idx="4">
                    <c:v>13.280548611731772</c:v>
                  </c:pt>
                  <c:pt idx="5">
                    <c:v>11.054216955533301</c:v>
                  </c:pt>
                  <c:pt idx="6">
                    <c:v>19.79157355867822</c:v>
                  </c:pt>
                  <c:pt idx="7">
                    <c:v>5.4196611320002557</c:v>
                  </c:pt>
                  <c:pt idx="8">
                    <c:v>11.563295918551946</c:v>
                  </c:pt>
                </c:numCache>
              </c:numRef>
            </c:plus>
            <c:minus>
              <c:numRef>
                <c:f>'Wolf&amp;Tinker'!$AC$72:$AK$72</c:f>
                <c:numCache>
                  <c:formatCode>General</c:formatCode>
                  <c:ptCount val="9"/>
                  <c:pt idx="0">
                    <c:v>12.087881771190784</c:v>
                  </c:pt>
                  <c:pt idx="1">
                    <c:v>13.747512956895148</c:v>
                  </c:pt>
                  <c:pt idx="2">
                    <c:v>12.702040331042431</c:v>
                  </c:pt>
                  <c:pt idx="3">
                    <c:v>25.122516899330432</c:v>
                  </c:pt>
                  <c:pt idx="4">
                    <c:v>13.280548611731772</c:v>
                  </c:pt>
                  <c:pt idx="5">
                    <c:v>11.054216955533301</c:v>
                  </c:pt>
                  <c:pt idx="6">
                    <c:v>19.79157355867822</c:v>
                  </c:pt>
                  <c:pt idx="7">
                    <c:v>5.4196611320002557</c:v>
                  </c:pt>
                  <c:pt idx="8">
                    <c:v>11.563295918551946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Roanoke!$AC$3:$AK$3</c:f>
              <c:strCache>
                <c:ptCount val="9"/>
                <c:pt idx="0">
                  <c:v>Family Richness</c:v>
                </c:pt>
                <c:pt idx="1">
                  <c:v>EPT Richness</c:v>
                </c:pt>
                <c:pt idx="2">
                  <c:v>%Ephem.</c:v>
                </c:pt>
                <c:pt idx="3">
                  <c:v>%PT-Hydro</c:v>
                </c:pt>
                <c:pt idx="4">
                  <c:v>%Chironomidae</c:v>
                </c:pt>
                <c:pt idx="5">
                  <c:v>%Scraper</c:v>
                </c:pt>
                <c:pt idx="6">
                  <c:v>%2Dominant</c:v>
                </c:pt>
                <c:pt idx="7">
                  <c:v>%MFBI</c:v>
                </c:pt>
                <c:pt idx="8">
                  <c:v>SCI</c:v>
                </c:pt>
              </c:strCache>
            </c:strRef>
          </c:cat>
          <c:val>
            <c:numRef>
              <c:f>'Wolf&amp;Tinker'!$AC$71:$AK$71</c:f>
              <c:numCache>
                <c:formatCode>General</c:formatCode>
                <c:ptCount val="9"/>
                <c:pt idx="0">
                  <c:v>48.864999999999995</c:v>
                </c:pt>
                <c:pt idx="1">
                  <c:v>45.453749999999999</c:v>
                </c:pt>
                <c:pt idx="2">
                  <c:v>32.255000000000003</c:v>
                </c:pt>
                <c:pt idx="3">
                  <c:v>26.173749999999998</c:v>
                </c:pt>
                <c:pt idx="4">
                  <c:v>77.84</c:v>
                </c:pt>
                <c:pt idx="5">
                  <c:v>17.17625</c:v>
                </c:pt>
                <c:pt idx="6">
                  <c:v>59.281250000000007</c:v>
                </c:pt>
                <c:pt idx="7">
                  <c:v>70.961250000000007</c:v>
                </c:pt>
                <c:pt idx="8">
                  <c:v>47.251249999999999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1E-4D09-9527-DFC43E080D56}"/>
            </c:ext>
          </c:extLst>
        </c:ser>
        <c:ser>
          <c:idx val="1"/>
          <c:order val="1"/>
          <c:tx>
            <c:v>Reference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'Wolf&amp;Tinker'!$AC$53:$AK$53</c:f>
                <c:numCache>
                  <c:formatCode>General</c:formatCode>
                  <c:ptCount val="9"/>
                  <c:pt idx="0">
                    <c:v>11.316557338696263</c:v>
                  </c:pt>
                  <c:pt idx="1">
                    <c:v>12.195514749283831</c:v>
                  </c:pt>
                  <c:pt idx="2">
                    <c:v>19.234568620065289</c:v>
                  </c:pt>
                  <c:pt idx="3">
                    <c:v>18.732118940472258</c:v>
                  </c:pt>
                  <c:pt idx="4">
                    <c:v>14.442626146238069</c:v>
                  </c:pt>
                  <c:pt idx="5">
                    <c:v>14.998223894848302</c:v>
                  </c:pt>
                  <c:pt idx="6">
                    <c:v>10.188716798498355</c:v>
                  </c:pt>
                  <c:pt idx="7">
                    <c:v>5.9021885771296763</c:v>
                  </c:pt>
                  <c:pt idx="8">
                    <c:v>7.9920741988546835</c:v>
                  </c:pt>
                </c:numCache>
              </c:numRef>
            </c:plus>
            <c:minus>
              <c:numRef>
                <c:f>'Wolf&amp;Tinker'!$AC$53:$AK$53</c:f>
                <c:numCache>
                  <c:formatCode>General</c:formatCode>
                  <c:ptCount val="9"/>
                  <c:pt idx="0">
                    <c:v>11.316557338696263</c:v>
                  </c:pt>
                  <c:pt idx="1">
                    <c:v>12.195514749283831</c:v>
                  </c:pt>
                  <c:pt idx="2">
                    <c:v>19.234568620065289</c:v>
                  </c:pt>
                  <c:pt idx="3">
                    <c:v>18.732118940472258</c:v>
                  </c:pt>
                  <c:pt idx="4">
                    <c:v>14.442626146238069</c:v>
                  </c:pt>
                  <c:pt idx="5">
                    <c:v>14.998223894848302</c:v>
                  </c:pt>
                  <c:pt idx="6">
                    <c:v>10.188716798498355</c:v>
                  </c:pt>
                  <c:pt idx="7">
                    <c:v>5.9021885771296763</c:v>
                  </c:pt>
                  <c:pt idx="8">
                    <c:v>7.9920741988546835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Roanoke!$AC$3:$AK$3</c:f>
              <c:strCache>
                <c:ptCount val="9"/>
                <c:pt idx="0">
                  <c:v>Family Richness</c:v>
                </c:pt>
                <c:pt idx="1">
                  <c:v>EPT Richness</c:v>
                </c:pt>
                <c:pt idx="2">
                  <c:v>%Ephem.</c:v>
                </c:pt>
                <c:pt idx="3">
                  <c:v>%PT-Hydro</c:v>
                </c:pt>
                <c:pt idx="4">
                  <c:v>%Chironomidae</c:v>
                </c:pt>
                <c:pt idx="5">
                  <c:v>%Scraper</c:v>
                </c:pt>
                <c:pt idx="6">
                  <c:v>%2Dominant</c:v>
                </c:pt>
                <c:pt idx="7">
                  <c:v>%MFBI</c:v>
                </c:pt>
                <c:pt idx="8">
                  <c:v>SCI</c:v>
                </c:pt>
              </c:strCache>
            </c:strRef>
          </c:cat>
          <c:val>
            <c:numRef>
              <c:f>'Wolf&amp;Tinker'!$AC$52:$AK$52</c:f>
              <c:numCache>
                <c:formatCode>General</c:formatCode>
                <c:ptCount val="9"/>
                <c:pt idx="0">
                  <c:v>76.361999999999995</c:v>
                </c:pt>
                <c:pt idx="1">
                  <c:v>87.274000000000001</c:v>
                </c:pt>
                <c:pt idx="2">
                  <c:v>49.433999999999997</c:v>
                </c:pt>
                <c:pt idx="3">
                  <c:v>44.884</c:v>
                </c:pt>
                <c:pt idx="4">
                  <c:v>88.109999999999985</c:v>
                </c:pt>
                <c:pt idx="5">
                  <c:v>52.868000000000009</c:v>
                </c:pt>
                <c:pt idx="6">
                  <c:v>80.709999999999994</c:v>
                </c:pt>
                <c:pt idx="7">
                  <c:v>81.634</c:v>
                </c:pt>
                <c:pt idx="8">
                  <c:v>70.16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1E-4D09-9527-DFC43E080D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2280432"/>
        <c:axId val="612280760"/>
      </c:barChart>
      <c:catAx>
        <c:axId val="612280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t" anchorCtr="0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2280760"/>
        <c:crosses val="autoZero"/>
        <c:auto val="1"/>
        <c:lblAlgn val="ctr"/>
        <c:lblOffset val="0"/>
        <c:tickLblSkip val="1"/>
        <c:noMultiLvlLbl val="0"/>
      </c:catAx>
      <c:valAx>
        <c:axId val="612280760"/>
        <c:scaling>
          <c:orientation val="minMax"/>
          <c:max val="13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ysClr val="windowText" lastClr="000000"/>
                    </a:solidFill>
                    <a:latin typeface="+mn-lt"/>
                  </a:rPr>
                  <a:t>Score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2280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277394717552198"/>
          <c:y val="0.82130064250443269"/>
          <c:w val="0.24338157054692486"/>
          <c:h val="0.16481058511753827"/>
        </c:manualLayout>
      </c:layout>
      <c:overlay val="0"/>
      <c:spPr>
        <a:solidFill>
          <a:schemeClr val="bg1"/>
        </a:solidFill>
        <a:ln>
          <a:solidFill>
            <a:schemeClr val="bg1">
              <a:lumMod val="50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Tinker Creek</a:t>
            </a:r>
          </a:p>
        </c:rich>
      </c:tx>
      <c:layout>
        <c:manualLayout>
          <c:xMode val="edge"/>
          <c:yMode val="edge"/>
          <c:x val="0.400826334208224"/>
          <c:y val="9.4725138524351122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83772965879265"/>
          <c:y val="5.1400554097404488E-2"/>
          <c:w val="0.81592366579177611"/>
          <c:h val="0.581236147564887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'Wolf&amp;Tinker'!$A$4</c:f>
              <c:strCache>
                <c:ptCount val="1"/>
                <c:pt idx="0">
                  <c:v>4ATKR000.69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'Wolf&amp;Tinker'!$AC$14:$AK$14</c:f>
                <c:numCache>
                  <c:formatCode>General</c:formatCode>
                  <c:ptCount val="9"/>
                  <c:pt idx="0">
                    <c:v>9.026934387955011</c:v>
                  </c:pt>
                  <c:pt idx="1">
                    <c:v>8.0207212546281497</c:v>
                  </c:pt>
                  <c:pt idx="2">
                    <c:v>8.1590488280054938</c:v>
                  </c:pt>
                  <c:pt idx="3">
                    <c:v>30.888129596982729</c:v>
                  </c:pt>
                  <c:pt idx="4">
                    <c:v>17.498638518467619</c:v>
                  </c:pt>
                  <c:pt idx="5">
                    <c:v>22.832548100853238</c:v>
                  </c:pt>
                  <c:pt idx="6">
                    <c:v>21.045485924011778</c:v>
                  </c:pt>
                  <c:pt idx="7">
                    <c:v>6.9322677466404237</c:v>
                  </c:pt>
                  <c:pt idx="8">
                    <c:v>7.6407598516843231</c:v>
                  </c:pt>
                </c:numCache>
              </c:numRef>
            </c:plus>
            <c:minus>
              <c:numRef>
                <c:f>'Wolf&amp;Tinker'!$AC$14:$AK$14</c:f>
                <c:numCache>
                  <c:formatCode>General</c:formatCode>
                  <c:ptCount val="9"/>
                  <c:pt idx="0">
                    <c:v>9.026934387955011</c:v>
                  </c:pt>
                  <c:pt idx="1">
                    <c:v>8.0207212546281497</c:v>
                  </c:pt>
                  <c:pt idx="2">
                    <c:v>8.1590488280054938</c:v>
                  </c:pt>
                  <c:pt idx="3">
                    <c:v>30.888129596982729</c:v>
                  </c:pt>
                  <c:pt idx="4">
                    <c:v>17.498638518467619</c:v>
                  </c:pt>
                  <c:pt idx="5">
                    <c:v>22.832548100853238</c:v>
                  </c:pt>
                  <c:pt idx="6">
                    <c:v>21.045485924011778</c:v>
                  </c:pt>
                  <c:pt idx="7">
                    <c:v>6.9322677466404237</c:v>
                  </c:pt>
                  <c:pt idx="8">
                    <c:v>7.6407598516843231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Roanoke!$AC$3:$AK$3</c:f>
              <c:strCache>
                <c:ptCount val="9"/>
                <c:pt idx="0">
                  <c:v>Family Richness</c:v>
                </c:pt>
                <c:pt idx="1">
                  <c:v>EPT Richness</c:v>
                </c:pt>
                <c:pt idx="2">
                  <c:v>%Ephem.</c:v>
                </c:pt>
                <c:pt idx="3">
                  <c:v>%PT-Hydro</c:v>
                </c:pt>
                <c:pt idx="4">
                  <c:v>%Chironomidae</c:v>
                </c:pt>
                <c:pt idx="5">
                  <c:v>%Scraper</c:v>
                </c:pt>
                <c:pt idx="6">
                  <c:v>%2Dominant</c:v>
                </c:pt>
                <c:pt idx="7">
                  <c:v>%MFBI</c:v>
                </c:pt>
                <c:pt idx="8">
                  <c:v>SCI</c:v>
                </c:pt>
              </c:strCache>
            </c:strRef>
          </c:cat>
          <c:val>
            <c:numRef>
              <c:f>'Wolf&amp;Tinker'!$AC$13:$AK$13</c:f>
              <c:numCache>
                <c:formatCode>General</c:formatCode>
                <c:ptCount val="9"/>
                <c:pt idx="0">
                  <c:v>58.082222222222221</c:v>
                </c:pt>
                <c:pt idx="1">
                  <c:v>41.412222222222233</c:v>
                </c:pt>
                <c:pt idx="2">
                  <c:v>14.445555555555558</c:v>
                </c:pt>
                <c:pt idx="3">
                  <c:v>14.966666666666669</c:v>
                </c:pt>
                <c:pt idx="4">
                  <c:v>67.77000000000001</c:v>
                </c:pt>
                <c:pt idx="5">
                  <c:v>40.245555555555562</c:v>
                </c:pt>
                <c:pt idx="6">
                  <c:v>54.99444444444444</c:v>
                </c:pt>
                <c:pt idx="7">
                  <c:v>70.891111111111101</c:v>
                </c:pt>
                <c:pt idx="8">
                  <c:v>45.351111111111116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83-4EFF-ABE0-05FC6C6AE3A3}"/>
            </c:ext>
          </c:extLst>
        </c:ser>
        <c:ser>
          <c:idx val="2"/>
          <c:order val="1"/>
          <c:tx>
            <c:strRef>
              <c:f>'Wolf&amp;Tinker'!$A$28</c:f>
              <c:strCache>
                <c:ptCount val="1"/>
                <c:pt idx="0">
                  <c:v>4ATKR009.30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'Wolf&amp;Tinker'!$AC$39:$AK$39</c:f>
                <c:numCache>
                  <c:formatCode>General</c:formatCode>
                  <c:ptCount val="9"/>
                  <c:pt idx="0">
                    <c:v>12.132400376219437</c:v>
                  </c:pt>
                  <c:pt idx="1">
                    <c:v>12.274022296432943</c:v>
                  </c:pt>
                  <c:pt idx="2">
                    <c:v>20.480966340049051</c:v>
                  </c:pt>
                  <c:pt idx="3">
                    <c:v>26.956262702550013</c:v>
                  </c:pt>
                  <c:pt idx="4">
                    <c:v>16.898051465578291</c:v>
                  </c:pt>
                  <c:pt idx="5">
                    <c:v>21.707289738191164</c:v>
                  </c:pt>
                  <c:pt idx="6">
                    <c:v>13.227790778844653</c:v>
                  </c:pt>
                  <c:pt idx="7">
                    <c:v>6.1573821998927061</c:v>
                  </c:pt>
                  <c:pt idx="8">
                    <c:v>10.713508399316346</c:v>
                  </c:pt>
                </c:numCache>
              </c:numRef>
            </c:plus>
            <c:minus>
              <c:numRef>
                <c:f>'Wolf&amp;Tinker'!$AC$39:$AK$39</c:f>
                <c:numCache>
                  <c:formatCode>General</c:formatCode>
                  <c:ptCount val="9"/>
                  <c:pt idx="0">
                    <c:v>12.132400376219437</c:v>
                  </c:pt>
                  <c:pt idx="1">
                    <c:v>12.274022296432943</c:v>
                  </c:pt>
                  <c:pt idx="2">
                    <c:v>20.480966340049051</c:v>
                  </c:pt>
                  <c:pt idx="3">
                    <c:v>26.956262702550013</c:v>
                  </c:pt>
                  <c:pt idx="4">
                    <c:v>16.898051465578291</c:v>
                  </c:pt>
                  <c:pt idx="5">
                    <c:v>21.707289738191164</c:v>
                  </c:pt>
                  <c:pt idx="6">
                    <c:v>13.227790778844653</c:v>
                  </c:pt>
                  <c:pt idx="7">
                    <c:v>6.1573821998927061</c:v>
                  </c:pt>
                  <c:pt idx="8">
                    <c:v>10.713508399316346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Roanoke!$AC$3:$AK$3</c:f>
              <c:strCache>
                <c:ptCount val="9"/>
                <c:pt idx="0">
                  <c:v>Family Richness</c:v>
                </c:pt>
                <c:pt idx="1">
                  <c:v>EPT Richness</c:v>
                </c:pt>
                <c:pt idx="2">
                  <c:v>%Ephem.</c:v>
                </c:pt>
                <c:pt idx="3">
                  <c:v>%PT-Hydro</c:v>
                </c:pt>
                <c:pt idx="4">
                  <c:v>%Chironomidae</c:v>
                </c:pt>
                <c:pt idx="5">
                  <c:v>%Scraper</c:v>
                </c:pt>
                <c:pt idx="6">
                  <c:v>%2Dominant</c:v>
                </c:pt>
                <c:pt idx="7">
                  <c:v>%MFBI</c:v>
                </c:pt>
                <c:pt idx="8">
                  <c:v>SCI</c:v>
                </c:pt>
              </c:strCache>
            </c:strRef>
          </c:cat>
          <c:val>
            <c:numRef>
              <c:f>'Wolf&amp;Tinker'!$AC$38:$AK$38</c:f>
              <c:numCache>
                <c:formatCode>General</c:formatCode>
                <c:ptCount val="9"/>
                <c:pt idx="0">
                  <c:v>60.454999999999998</c:v>
                </c:pt>
                <c:pt idx="1">
                  <c:v>58.183000000000007</c:v>
                </c:pt>
                <c:pt idx="2">
                  <c:v>51.015999999999998</c:v>
                </c:pt>
                <c:pt idx="3">
                  <c:v>32.940999999999995</c:v>
                </c:pt>
                <c:pt idx="4">
                  <c:v>81.091000000000008</c:v>
                </c:pt>
                <c:pt idx="5">
                  <c:v>57.434999999999988</c:v>
                </c:pt>
                <c:pt idx="6">
                  <c:v>70.28400000000002</c:v>
                </c:pt>
                <c:pt idx="7">
                  <c:v>79.260000000000005</c:v>
                </c:pt>
                <c:pt idx="8">
                  <c:v>61.331999999999994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83-4EFF-ABE0-05FC6C6AE3A3}"/>
            </c:ext>
          </c:extLst>
        </c:ser>
        <c:ser>
          <c:idx val="1"/>
          <c:order val="2"/>
          <c:tx>
            <c:v>Reference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'Wolf&amp;Tinker'!$AC$53:$AK$53</c:f>
                <c:numCache>
                  <c:formatCode>General</c:formatCode>
                  <c:ptCount val="9"/>
                  <c:pt idx="0">
                    <c:v>11.316557338696263</c:v>
                  </c:pt>
                  <c:pt idx="1">
                    <c:v>12.195514749283831</c:v>
                  </c:pt>
                  <c:pt idx="2">
                    <c:v>19.234568620065289</c:v>
                  </c:pt>
                  <c:pt idx="3">
                    <c:v>18.732118940472258</c:v>
                  </c:pt>
                  <c:pt idx="4">
                    <c:v>14.442626146238069</c:v>
                  </c:pt>
                  <c:pt idx="5">
                    <c:v>14.998223894848302</c:v>
                  </c:pt>
                  <c:pt idx="6">
                    <c:v>10.188716798498355</c:v>
                  </c:pt>
                  <c:pt idx="7">
                    <c:v>5.9021885771296763</c:v>
                  </c:pt>
                  <c:pt idx="8">
                    <c:v>7.9920741988546835</c:v>
                  </c:pt>
                </c:numCache>
              </c:numRef>
            </c:plus>
            <c:minus>
              <c:numRef>
                <c:f>'Wolf&amp;Tinker'!$AC$53:$AK$53</c:f>
                <c:numCache>
                  <c:formatCode>General</c:formatCode>
                  <c:ptCount val="9"/>
                  <c:pt idx="0">
                    <c:v>11.316557338696263</c:v>
                  </c:pt>
                  <c:pt idx="1">
                    <c:v>12.195514749283831</c:v>
                  </c:pt>
                  <c:pt idx="2">
                    <c:v>19.234568620065289</c:v>
                  </c:pt>
                  <c:pt idx="3">
                    <c:v>18.732118940472258</c:v>
                  </c:pt>
                  <c:pt idx="4">
                    <c:v>14.442626146238069</c:v>
                  </c:pt>
                  <c:pt idx="5">
                    <c:v>14.998223894848302</c:v>
                  </c:pt>
                  <c:pt idx="6">
                    <c:v>10.188716798498355</c:v>
                  </c:pt>
                  <c:pt idx="7">
                    <c:v>5.9021885771296763</c:v>
                  </c:pt>
                  <c:pt idx="8">
                    <c:v>7.9920741988546835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Roanoke!$AC$3:$AK$3</c:f>
              <c:strCache>
                <c:ptCount val="9"/>
                <c:pt idx="0">
                  <c:v>Family Richness</c:v>
                </c:pt>
                <c:pt idx="1">
                  <c:v>EPT Richness</c:v>
                </c:pt>
                <c:pt idx="2">
                  <c:v>%Ephem.</c:v>
                </c:pt>
                <c:pt idx="3">
                  <c:v>%PT-Hydro</c:v>
                </c:pt>
                <c:pt idx="4">
                  <c:v>%Chironomidae</c:v>
                </c:pt>
                <c:pt idx="5">
                  <c:v>%Scraper</c:v>
                </c:pt>
                <c:pt idx="6">
                  <c:v>%2Dominant</c:v>
                </c:pt>
                <c:pt idx="7">
                  <c:v>%MFBI</c:v>
                </c:pt>
                <c:pt idx="8">
                  <c:v>SCI</c:v>
                </c:pt>
              </c:strCache>
            </c:strRef>
          </c:cat>
          <c:val>
            <c:numRef>
              <c:f>'Wolf&amp;Tinker'!$AC$52:$AK$52</c:f>
              <c:numCache>
                <c:formatCode>General</c:formatCode>
                <c:ptCount val="9"/>
                <c:pt idx="0">
                  <c:v>76.361999999999995</c:v>
                </c:pt>
                <c:pt idx="1">
                  <c:v>87.274000000000001</c:v>
                </c:pt>
                <c:pt idx="2">
                  <c:v>49.433999999999997</c:v>
                </c:pt>
                <c:pt idx="3">
                  <c:v>44.884</c:v>
                </c:pt>
                <c:pt idx="4">
                  <c:v>88.109999999999985</c:v>
                </c:pt>
                <c:pt idx="5">
                  <c:v>52.868000000000009</c:v>
                </c:pt>
                <c:pt idx="6">
                  <c:v>80.709999999999994</c:v>
                </c:pt>
                <c:pt idx="7">
                  <c:v>81.634</c:v>
                </c:pt>
                <c:pt idx="8">
                  <c:v>70.16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83-4EFF-ABE0-05FC6C6AE3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2280432"/>
        <c:axId val="612280760"/>
      </c:barChart>
      <c:catAx>
        <c:axId val="612280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t" anchorCtr="0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2280760"/>
        <c:crosses val="autoZero"/>
        <c:auto val="1"/>
        <c:lblAlgn val="ctr"/>
        <c:lblOffset val="0"/>
        <c:tickLblSkip val="1"/>
        <c:noMultiLvlLbl val="0"/>
      </c:catAx>
      <c:valAx>
        <c:axId val="612280760"/>
        <c:scaling>
          <c:orientation val="minMax"/>
          <c:max val="13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ysClr val="windowText" lastClr="000000"/>
                    </a:solidFill>
                    <a:latin typeface="+mn-lt"/>
                  </a:rPr>
                  <a:t>Score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2280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374540682414713"/>
          <c:y val="0.79224482356372106"/>
          <c:w val="0.23737554680664916"/>
          <c:h val="0.19386628754738991"/>
        </c:manualLayout>
      </c:layout>
      <c:overlay val="0"/>
      <c:spPr>
        <a:solidFill>
          <a:schemeClr val="bg1"/>
        </a:solidFill>
        <a:ln>
          <a:solidFill>
            <a:schemeClr val="bg1">
              <a:lumMod val="50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Roanoke River</a:t>
            </a:r>
          </a:p>
        </c:rich>
      </c:tx>
      <c:layout>
        <c:manualLayout>
          <c:xMode val="edge"/>
          <c:yMode val="edge"/>
          <c:x val="0.400826334208224"/>
          <c:y val="4.8430639718422316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83772965879265"/>
          <c:y val="5.1400554097404488E-2"/>
          <c:w val="0.81592366579177611"/>
          <c:h val="0.581236147564887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Roanoke!$A$4</c:f>
              <c:strCache>
                <c:ptCount val="1"/>
                <c:pt idx="0">
                  <c:v>4AROA198.08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Roanoke!$AC$23:$AK$23</c:f>
                <c:numCache>
                  <c:formatCode>General</c:formatCode>
                  <c:ptCount val="9"/>
                  <c:pt idx="0">
                    <c:v>14.014429457046642</c:v>
                  </c:pt>
                  <c:pt idx="1">
                    <c:v>13.323785846411862</c:v>
                  </c:pt>
                  <c:pt idx="2">
                    <c:v>19.03205469418247</c:v>
                  </c:pt>
                  <c:pt idx="3">
                    <c:v>4.1626671392772119</c:v>
                  </c:pt>
                  <c:pt idx="4">
                    <c:v>21.136908771584803</c:v>
                  </c:pt>
                  <c:pt idx="5">
                    <c:v>30.986165123889858</c:v>
                  </c:pt>
                  <c:pt idx="6">
                    <c:v>17.831049303982223</c:v>
                  </c:pt>
                  <c:pt idx="7">
                    <c:v>7.0783452333034793</c:v>
                  </c:pt>
                  <c:pt idx="8">
                    <c:v>11.923421464150488</c:v>
                  </c:pt>
                </c:numCache>
              </c:numRef>
            </c:plus>
            <c:minus>
              <c:numRef>
                <c:f>Roanoke!$AC$23:$AK$23</c:f>
                <c:numCache>
                  <c:formatCode>General</c:formatCode>
                  <c:ptCount val="9"/>
                  <c:pt idx="0">
                    <c:v>14.014429457046642</c:v>
                  </c:pt>
                  <c:pt idx="1">
                    <c:v>13.323785846411862</c:v>
                  </c:pt>
                  <c:pt idx="2">
                    <c:v>19.03205469418247</c:v>
                  </c:pt>
                  <c:pt idx="3">
                    <c:v>4.1626671392772119</c:v>
                  </c:pt>
                  <c:pt idx="4">
                    <c:v>21.136908771584803</c:v>
                  </c:pt>
                  <c:pt idx="5">
                    <c:v>30.986165123889858</c:v>
                  </c:pt>
                  <c:pt idx="6">
                    <c:v>17.831049303982223</c:v>
                  </c:pt>
                  <c:pt idx="7">
                    <c:v>7.0783452333034793</c:v>
                  </c:pt>
                  <c:pt idx="8">
                    <c:v>11.923421464150488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Roanoke!$AC$3:$AK$3</c:f>
              <c:strCache>
                <c:ptCount val="9"/>
                <c:pt idx="0">
                  <c:v>Family Richness</c:v>
                </c:pt>
                <c:pt idx="1">
                  <c:v>EPT Richness</c:v>
                </c:pt>
                <c:pt idx="2">
                  <c:v>%Ephem.</c:v>
                </c:pt>
                <c:pt idx="3">
                  <c:v>%PT-Hydro</c:v>
                </c:pt>
                <c:pt idx="4">
                  <c:v>%Chironomidae</c:v>
                </c:pt>
                <c:pt idx="5">
                  <c:v>%Scraper</c:v>
                </c:pt>
                <c:pt idx="6">
                  <c:v>%2Dominant</c:v>
                </c:pt>
                <c:pt idx="7">
                  <c:v>%MFBI</c:v>
                </c:pt>
                <c:pt idx="8">
                  <c:v>SCI</c:v>
                </c:pt>
              </c:strCache>
            </c:strRef>
          </c:cat>
          <c:val>
            <c:numRef>
              <c:f>Roanoke!$AC$22:$AK$22</c:f>
              <c:numCache>
                <c:formatCode>General</c:formatCode>
                <c:ptCount val="9"/>
                <c:pt idx="0">
                  <c:v>53.282777777777774</c:v>
                </c:pt>
                <c:pt idx="1">
                  <c:v>46.968888888888891</c:v>
                </c:pt>
                <c:pt idx="2">
                  <c:v>29.02</c:v>
                </c:pt>
                <c:pt idx="3">
                  <c:v>5.0072222222222216</c:v>
                </c:pt>
                <c:pt idx="4">
                  <c:v>70.50222222222223</c:v>
                </c:pt>
                <c:pt idx="5">
                  <c:v>60.490555555555552</c:v>
                </c:pt>
                <c:pt idx="6">
                  <c:v>57.096111111111114</c:v>
                </c:pt>
                <c:pt idx="7">
                  <c:v>71.707777777777764</c:v>
                </c:pt>
                <c:pt idx="8">
                  <c:v>49.261666666666663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BB-4E79-A388-3DA1CEB43986}"/>
            </c:ext>
          </c:extLst>
        </c:ser>
        <c:ser>
          <c:idx val="2"/>
          <c:order val="1"/>
          <c:tx>
            <c:strRef>
              <c:f>Roanoke!$A$25</c:f>
              <c:strCache>
                <c:ptCount val="1"/>
                <c:pt idx="0">
                  <c:v>4AROA202.20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Roanoke!$AC$46:$AK$46</c:f>
                <c:numCache>
                  <c:formatCode>General</c:formatCode>
                  <c:ptCount val="9"/>
                  <c:pt idx="0">
                    <c:v>14.81072427952836</c:v>
                  </c:pt>
                  <c:pt idx="1">
                    <c:v>18.864863914863406</c:v>
                  </c:pt>
                  <c:pt idx="2">
                    <c:v>22.983046016803922</c:v>
                  </c:pt>
                  <c:pt idx="3">
                    <c:v>13.051860887688735</c:v>
                  </c:pt>
                  <c:pt idx="4">
                    <c:v>14.16476558038881</c:v>
                  </c:pt>
                  <c:pt idx="5">
                    <c:v>26.280454534241141</c:v>
                  </c:pt>
                  <c:pt idx="6">
                    <c:v>19.352980322638235</c:v>
                  </c:pt>
                  <c:pt idx="7">
                    <c:v>6.7952005314896988</c:v>
                  </c:pt>
                  <c:pt idx="8">
                    <c:v>10.828240368300149</c:v>
                  </c:pt>
                </c:numCache>
              </c:numRef>
            </c:plus>
            <c:minus>
              <c:numRef>
                <c:f>Roanoke!$AC$46:$AK$46</c:f>
                <c:numCache>
                  <c:formatCode>General</c:formatCode>
                  <c:ptCount val="9"/>
                  <c:pt idx="0">
                    <c:v>14.81072427952836</c:v>
                  </c:pt>
                  <c:pt idx="1">
                    <c:v>18.864863914863406</c:v>
                  </c:pt>
                  <c:pt idx="2">
                    <c:v>22.983046016803922</c:v>
                  </c:pt>
                  <c:pt idx="3">
                    <c:v>13.051860887688735</c:v>
                  </c:pt>
                  <c:pt idx="4">
                    <c:v>14.16476558038881</c:v>
                  </c:pt>
                  <c:pt idx="5">
                    <c:v>26.280454534241141</c:v>
                  </c:pt>
                  <c:pt idx="6">
                    <c:v>19.352980322638235</c:v>
                  </c:pt>
                  <c:pt idx="7">
                    <c:v>6.7952005314896988</c:v>
                  </c:pt>
                  <c:pt idx="8">
                    <c:v>10.828240368300149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Roanoke!$AC$3:$AK$3</c:f>
              <c:strCache>
                <c:ptCount val="9"/>
                <c:pt idx="0">
                  <c:v>Family Richness</c:v>
                </c:pt>
                <c:pt idx="1">
                  <c:v>EPT Richness</c:v>
                </c:pt>
                <c:pt idx="2">
                  <c:v>%Ephem.</c:v>
                </c:pt>
                <c:pt idx="3">
                  <c:v>%PT-Hydro</c:v>
                </c:pt>
                <c:pt idx="4">
                  <c:v>%Chironomidae</c:v>
                </c:pt>
                <c:pt idx="5">
                  <c:v>%Scraper</c:v>
                </c:pt>
                <c:pt idx="6">
                  <c:v>%2Dominant</c:v>
                </c:pt>
                <c:pt idx="7">
                  <c:v>%MFBI</c:v>
                </c:pt>
                <c:pt idx="8">
                  <c:v>SCI</c:v>
                </c:pt>
              </c:strCache>
            </c:strRef>
          </c:cat>
          <c:val>
            <c:numRef>
              <c:f>Roanoke!$AC$45:$AK$45</c:f>
              <c:numCache>
                <c:formatCode>General</c:formatCode>
                <c:ptCount val="9"/>
                <c:pt idx="0">
                  <c:v>60.227999999999994</c:v>
                </c:pt>
                <c:pt idx="1">
                  <c:v>53.637999999999998</c:v>
                </c:pt>
                <c:pt idx="2">
                  <c:v>32.933999999999997</c:v>
                </c:pt>
                <c:pt idx="3">
                  <c:v>12.391</c:v>
                </c:pt>
                <c:pt idx="4">
                  <c:v>80.804500000000004</c:v>
                </c:pt>
                <c:pt idx="5">
                  <c:v>61.282000000000004</c:v>
                </c:pt>
                <c:pt idx="6">
                  <c:v>66.464999999999989</c:v>
                </c:pt>
                <c:pt idx="7">
                  <c:v>74.266500000000008</c:v>
                </c:pt>
                <c:pt idx="8">
                  <c:v>55.249999999999986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BB-4E79-A388-3DA1CEB43986}"/>
            </c:ext>
          </c:extLst>
        </c:ser>
        <c:ser>
          <c:idx val="1"/>
          <c:order val="2"/>
          <c:tx>
            <c:v>Reference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Roanoke!$AC$89:$AK$89</c:f>
                <c:numCache>
                  <c:formatCode>General</c:formatCode>
                  <c:ptCount val="9"/>
                  <c:pt idx="0">
                    <c:v>14.417954778677885</c:v>
                  </c:pt>
                  <c:pt idx="1">
                    <c:v>14.800570808249185</c:v>
                  </c:pt>
                  <c:pt idx="2">
                    <c:v>18.354103809956698</c:v>
                  </c:pt>
                  <c:pt idx="3">
                    <c:v>8.1590442403915571</c:v>
                  </c:pt>
                  <c:pt idx="4">
                    <c:v>11.84003925598782</c:v>
                  </c:pt>
                  <c:pt idx="5">
                    <c:v>20.020345484864482</c:v>
                  </c:pt>
                  <c:pt idx="6">
                    <c:v>13.266225270085862</c:v>
                  </c:pt>
                  <c:pt idx="7">
                    <c:v>4.612150619107461</c:v>
                  </c:pt>
                  <c:pt idx="8">
                    <c:v>6.9351720718860834</c:v>
                  </c:pt>
                </c:numCache>
              </c:numRef>
            </c:plus>
            <c:minus>
              <c:numRef>
                <c:f>Roanoke!$AC$89:$AK$89</c:f>
                <c:numCache>
                  <c:formatCode>General</c:formatCode>
                  <c:ptCount val="9"/>
                  <c:pt idx="0">
                    <c:v>14.417954778677885</c:v>
                  </c:pt>
                  <c:pt idx="1">
                    <c:v>14.800570808249185</c:v>
                  </c:pt>
                  <c:pt idx="2">
                    <c:v>18.354103809956698</c:v>
                  </c:pt>
                  <c:pt idx="3">
                    <c:v>8.1590442403915571</c:v>
                  </c:pt>
                  <c:pt idx="4">
                    <c:v>11.84003925598782</c:v>
                  </c:pt>
                  <c:pt idx="5">
                    <c:v>20.020345484864482</c:v>
                  </c:pt>
                  <c:pt idx="6">
                    <c:v>13.266225270085862</c:v>
                  </c:pt>
                  <c:pt idx="7">
                    <c:v>4.612150619107461</c:v>
                  </c:pt>
                  <c:pt idx="8">
                    <c:v>6.9351720718860834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Roanoke!$AC$3:$AK$3</c:f>
              <c:strCache>
                <c:ptCount val="9"/>
                <c:pt idx="0">
                  <c:v>Family Richness</c:v>
                </c:pt>
                <c:pt idx="1">
                  <c:v>EPT Richness</c:v>
                </c:pt>
                <c:pt idx="2">
                  <c:v>%Ephem.</c:v>
                </c:pt>
                <c:pt idx="3">
                  <c:v>%PT-Hydro</c:v>
                </c:pt>
                <c:pt idx="4">
                  <c:v>%Chironomidae</c:v>
                </c:pt>
                <c:pt idx="5">
                  <c:v>%Scraper</c:v>
                </c:pt>
                <c:pt idx="6">
                  <c:v>%2Dominant</c:v>
                </c:pt>
                <c:pt idx="7">
                  <c:v>%MFBI</c:v>
                </c:pt>
                <c:pt idx="8">
                  <c:v>SCI</c:v>
                </c:pt>
              </c:strCache>
            </c:strRef>
          </c:cat>
          <c:val>
            <c:numRef>
              <c:f>Roanoke!$AC$88:$AK$88</c:f>
              <c:numCache>
                <c:formatCode>General</c:formatCode>
                <c:ptCount val="9"/>
                <c:pt idx="0">
                  <c:v>67.897499999999994</c:v>
                </c:pt>
                <c:pt idx="1">
                  <c:v>62.501875000000013</c:v>
                </c:pt>
                <c:pt idx="2">
                  <c:v>44.942499999999995</c:v>
                </c:pt>
                <c:pt idx="3">
                  <c:v>12.591875000000002</c:v>
                </c:pt>
                <c:pt idx="4">
                  <c:v>85.706874999999997</c:v>
                </c:pt>
                <c:pt idx="5">
                  <c:v>57.197499999999991</c:v>
                </c:pt>
                <c:pt idx="6">
                  <c:v>77.545625000000001</c:v>
                </c:pt>
                <c:pt idx="7">
                  <c:v>76.335000000000008</c:v>
                </c:pt>
                <c:pt idx="8">
                  <c:v>60.588749999999983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9BB-4E79-A388-3DA1CEB439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2280432"/>
        <c:axId val="612280760"/>
      </c:barChart>
      <c:catAx>
        <c:axId val="612280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t" anchorCtr="0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2280760"/>
        <c:crosses val="autoZero"/>
        <c:auto val="1"/>
        <c:lblAlgn val="ctr"/>
        <c:lblOffset val="0"/>
        <c:tickLblSkip val="1"/>
        <c:noMultiLvlLbl val="0"/>
      </c:catAx>
      <c:valAx>
        <c:axId val="612280760"/>
        <c:scaling>
          <c:orientation val="minMax"/>
          <c:max val="13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ysClr val="windowText" lastClr="000000"/>
                    </a:solidFill>
                    <a:latin typeface="+mn-lt"/>
                  </a:rPr>
                  <a:t>Score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2280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2460555639518009"/>
          <c:y val="0.79224482356372106"/>
          <c:w val="0.24651543829599404"/>
          <c:h val="0.19386628754738991"/>
        </c:manualLayout>
      </c:layout>
      <c:overlay val="0"/>
      <c:spPr>
        <a:solidFill>
          <a:schemeClr val="bg1"/>
        </a:solidFill>
        <a:ln>
          <a:solidFill>
            <a:schemeClr val="bg1">
              <a:lumMod val="50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Tinker Creek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71087051618548"/>
          <c:y val="0.1228241469816273"/>
          <c:w val="0.83233573928258953"/>
          <c:h val="0.66792468649752101"/>
        </c:manualLayout>
      </c:layout>
      <c:scatterChart>
        <c:scatterStyle val="lineMarker"/>
        <c:varyColors val="0"/>
        <c:ser>
          <c:idx val="0"/>
          <c:order val="0"/>
          <c:tx>
            <c:v>Tinker Creek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7"/>
            <c:spPr>
              <a:solidFill>
                <a:schemeClr val="tx2"/>
              </a:solidFill>
              <a:ln w="9525">
                <a:solidFill>
                  <a:schemeClr val="tx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'Station Summary'!$Q$3:$Q$9</c:f>
                <c:numCache>
                  <c:formatCode>General</c:formatCode>
                  <c:ptCount val="7"/>
                  <c:pt idx="0">
                    <c:v>7.6407598516843231</c:v>
                  </c:pt>
                  <c:pt idx="1">
                    <c:v>7.5218038616633933</c:v>
                  </c:pt>
                  <c:pt idx="2">
                    <c:v>11.156855515780444</c:v>
                  </c:pt>
                  <c:pt idx="3">
                    <c:v>10.713508399316346</c:v>
                  </c:pt>
                  <c:pt idx="4">
                    <c:v>5.9076278375221571</c:v>
                  </c:pt>
                  <c:pt idx="5">
                    <c:v>7.9920741988546835</c:v>
                  </c:pt>
                  <c:pt idx="6">
                    <c:v>17.42311108843656</c:v>
                  </c:pt>
                </c:numCache>
              </c:numRef>
            </c:plus>
            <c:minus>
              <c:numRef>
                <c:f>'Station Summary'!$Q$3:$Q$9</c:f>
                <c:numCache>
                  <c:formatCode>General</c:formatCode>
                  <c:ptCount val="7"/>
                  <c:pt idx="0">
                    <c:v>7.6407598516843231</c:v>
                  </c:pt>
                  <c:pt idx="1">
                    <c:v>7.5218038616633933</c:v>
                  </c:pt>
                  <c:pt idx="2">
                    <c:v>11.156855515780444</c:v>
                  </c:pt>
                  <c:pt idx="3">
                    <c:v>10.713508399316346</c:v>
                  </c:pt>
                  <c:pt idx="4">
                    <c:v>5.9076278375221571</c:v>
                  </c:pt>
                  <c:pt idx="5">
                    <c:v>7.9920741988546835</c:v>
                  </c:pt>
                  <c:pt idx="6">
                    <c:v>17.42311108843656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'Station Summary'!$O$3:$O$9</c:f>
              <c:numCache>
                <c:formatCode>General</c:formatCode>
                <c:ptCount val="7"/>
                <c:pt idx="0">
                  <c:v>0.69</c:v>
                </c:pt>
                <c:pt idx="1">
                  <c:v>2.2599999999999998</c:v>
                </c:pt>
                <c:pt idx="2">
                  <c:v>3.03</c:v>
                </c:pt>
                <c:pt idx="3">
                  <c:v>9.3000000000000007</c:v>
                </c:pt>
                <c:pt idx="4">
                  <c:v>10.54</c:v>
                </c:pt>
                <c:pt idx="5">
                  <c:v>14.16</c:v>
                </c:pt>
                <c:pt idx="6">
                  <c:v>15.4</c:v>
                </c:pt>
              </c:numCache>
            </c:numRef>
          </c:xVal>
          <c:yVal>
            <c:numRef>
              <c:f>'Station Summary'!$P$3:$P$9</c:f>
              <c:numCache>
                <c:formatCode>General</c:formatCode>
                <c:ptCount val="7"/>
                <c:pt idx="0">
                  <c:v>45.351111111111116</c:v>
                </c:pt>
                <c:pt idx="1">
                  <c:v>63.839999999999996</c:v>
                </c:pt>
                <c:pt idx="2">
                  <c:v>61.037499999999994</c:v>
                </c:pt>
                <c:pt idx="3">
                  <c:v>61.331999999999994</c:v>
                </c:pt>
                <c:pt idx="4">
                  <c:v>65.52000000000001</c:v>
                </c:pt>
                <c:pt idx="5">
                  <c:v>70.16</c:v>
                </c:pt>
                <c:pt idx="6">
                  <c:v>59.79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47D-4CBA-994C-42C0645E0E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9903488"/>
        <c:axId val="499903880"/>
      </c:scatterChart>
      <c:valAx>
        <c:axId val="499903488"/>
        <c:scaling>
          <c:orientation val="minMax"/>
          <c:max val="16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River Miles Upstream from Mouth</a:t>
                </a:r>
                <a:r>
                  <a:rPr lang="en-US" sz="1200" baseline="0"/>
                  <a:t> (mi.)</a:t>
                </a:r>
                <a:endParaRPr 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903880"/>
        <c:crosses val="autoZero"/>
        <c:crossBetween val="midCat"/>
      </c:valAx>
      <c:valAx>
        <c:axId val="499903880"/>
        <c:scaling>
          <c:orientation val="minMax"/>
          <c:max val="90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SCI Scores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903488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Roanoke River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71087051618548"/>
          <c:y val="0.1228241469816273"/>
          <c:w val="0.83233573928258953"/>
          <c:h val="0.66792468649752101"/>
        </c:manualLayout>
      </c:layout>
      <c:scatterChart>
        <c:scatterStyle val="lineMarker"/>
        <c:varyColors val="0"/>
        <c:ser>
          <c:idx val="0"/>
          <c:order val="0"/>
          <c:tx>
            <c:v>Roanoke River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7"/>
            <c:spPr>
              <a:solidFill>
                <a:schemeClr val="tx2"/>
              </a:solidFill>
              <a:ln w="9525">
                <a:solidFill>
                  <a:schemeClr val="tx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'Station Summary'!$Q$11:$Q$25</c:f>
                <c:numCache>
                  <c:formatCode>General</c:formatCode>
                  <c:ptCount val="15"/>
                  <c:pt idx="0">
                    <c:v>11.923421464150488</c:v>
                  </c:pt>
                  <c:pt idx="1">
                    <c:v>10.828240368300149</c:v>
                  </c:pt>
                  <c:pt idx="3">
                    <c:v>9.1132544497926524</c:v>
                  </c:pt>
                  <c:pt idx="4">
                    <c:v>11.971317805488264</c:v>
                  </c:pt>
                  <c:pt idx="5">
                    <c:v>6.9351720718860834</c:v>
                  </c:pt>
                  <c:pt idx="6">
                    <c:v>9.010013375441881</c:v>
                  </c:pt>
                  <c:pt idx="7">
                    <c:v>3.3353403481646708</c:v>
                  </c:pt>
                  <c:pt idx="8">
                    <c:v>4.8636663125670916</c:v>
                  </c:pt>
                  <c:pt idx="9">
                    <c:v>5.1630155916867047</c:v>
                  </c:pt>
                  <c:pt idx="10">
                    <c:v>7.5757686078707547</c:v>
                  </c:pt>
                  <c:pt idx="11">
                    <c:v>8.4774288554961394</c:v>
                  </c:pt>
                  <c:pt idx="12">
                    <c:v>6.9775804963706793</c:v>
                  </c:pt>
                  <c:pt idx="13">
                    <c:v>15.117942981768389</c:v>
                  </c:pt>
                  <c:pt idx="14">
                    <c:v>16.977633816288961</c:v>
                  </c:pt>
                </c:numCache>
              </c:numRef>
            </c:plus>
            <c:minus>
              <c:numRef>
                <c:f>'Station Summary'!$Q$11:$Q$25</c:f>
                <c:numCache>
                  <c:formatCode>General</c:formatCode>
                  <c:ptCount val="15"/>
                  <c:pt idx="0">
                    <c:v>11.923421464150488</c:v>
                  </c:pt>
                  <c:pt idx="1">
                    <c:v>10.828240368300149</c:v>
                  </c:pt>
                  <c:pt idx="3">
                    <c:v>9.1132544497926524</c:v>
                  </c:pt>
                  <c:pt idx="4">
                    <c:v>11.971317805488264</c:v>
                  </c:pt>
                  <c:pt idx="5">
                    <c:v>6.9351720718860834</c:v>
                  </c:pt>
                  <c:pt idx="6">
                    <c:v>9.010013375441881</c:v>
                  </c:pt>
                  <c:pt idx="7">
                    <c:v>3.3353403481646708</c:v>
                  </c:pt>
                  <c:pt idx="8">
                    <c:v>4.8636663125670916</c:v>
                  </c:pt>
                  <c:pt idx="9">
                    <c:v>5.1630155916867047</c:v>
                  </c:pt>
                  <c:pt idx="10">
                    <c:v>7.5757686078707547</c:v>
                  </c:pt>
                  <c:pt idx="11">
                    <c:v>8.4774288554961394</c:v>
                  </c:pt>
                  <c:pt idx="12">
                    <c:v>6.9775804963706793</c:v>
                  </c:pt>
                  <c:pt idx="13">
                    <c:v>15.117942981768389</c:v>
                  </c:pt>
                  <c:pt idx="14">
                    <c:v>16.977633816288961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'Station Summary'!$O$11:$O$25</c:f>
              <c:numCache>
                <c:formatCode>General</c:formatCode>
                <c:ptCount val="15"/>
                <c:pt idx="0">
                  <c:v>198.08</c:v>
                </c:pt>
                <c:pt idx="1">
                  <c:v>202.2</c:v>
                </c:pt>
                <c:pt idx="2">
                  <c:v>205.67</c:v>
                </c:pt>
                <c:pt idx="3">
                  <c:v>206.95</c:v>
                </c:pt>
                <c:pt idx="4">
                  <c:v>210.56</c:v>
                </c:pt>
                <c:pt idx="5">
                  <c:v>212.17</c:v>
                </c:pt>
                <c:pt idx="6">
                  <c:v>215.13</c:v>
                </c:pt>
                <c:pt idx="7">
                  <c:v>216.75</c:v>
                </c:pt>
                <c:pt idx="8">
                  <c:v>217.38</c:v>
                </c:pt>
                <c:pt idx="9">
                  <c:v>218.11</c:v>
                </c:pt>
                <c:pt idx="10">
                  <c:v>219.08</c:v>
                </c:pt>
                <c:pt idx="11">
                  <c:v>221.95</c:v>
                </c:pt>
                <c:pt idx="12">
                  <c:v>224.54</c:v>
                </c:pt>
                <c:pt idx="13">
                  <c:v>226.64</c:v>
                </c:pt>
                <c:pt idx="14">
                  <c:v>226.86</c:v>
                </c:pt>
              </c:numCache>
            </c:numRef>
          </c:xVal>
          <c:yVal>
            <c:numRef>
              <c:f>'Station Summary'!$P$11:$P$25</c:f>
              <c:numCache>
                <c:formatCode>General</c:formatCode>
                <c:ptCount val="15"/>
                <c:pt idx="0">
                  <c:v>49.261666666666663</c:v>
                </c:pt>
                <c:pt idx="1">
                  <c:v>55.249999999999986</c:v>
                </c:pt>
                <c:pt idx="2">
                  <c:v>44.92</c:v>
                </c:pt>
                <c:pt idx="3">
                  <c:v>59.969333333333338</c:v>
                </c:pt>
                <c:pt idx="4">
                  <c:v>61.234999999999999</c:v>
                </c:pt>
                <c:pt idx="5">
                  <c:v>60.588749999999983</c:v>
                </c:pt>
                <c:pt idx="6">
                  <c:v>63.739230769230772</c:v>
                </c:pt>
                <c:pt idx="7">
                  <c:v>67.015714285714282</c:v>
                </c:pt>
                <c:pt idx="8">
                  <c:v>73.349999999999994</c:v>
                </c:pt>
                <c:pt idx="9">
                  <c:v>69.695999999999998</c:v>
                </c:pt>
                <c:pt idx="10">
                  <c:v>67.631999999999991</c:v>
                </c:pt>
                <c:pt idx="11">
                  <c:v>70.62</c:v>
                </c:pt>
                <c:pt idx="12">
                  <c:v>63.878125000000004</c:v>
                </c:pt>
                <c:pt idx="13">
                  <c:v>74</c:v>
                </c:pt>
                <c:pt idx="14">
                  <c:v>70.245000000000005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59A-4EB9-B973-82FACF991A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9903488"/>
        <c:axId val="499903880"/>
      </c:scatterChart>
      <c:valAx>
        <c:axId val="4999034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River Miles Upstream from Mouth</a:t>
                </a:r>
                <a:r>
                  <a:rPr lang="en-US" sz="1200" baseline="0"/>
                  <a:t> (mi.)</a:t>
                </a:r>
                <a:endParaRPr 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903880"/>
        <c:crosses val="autoZero"/>
        <c:crossBetween val="midCat"/>
      </c:valAx>
      <c:valAx>
        <c:axId val="499903880"/>
        <c:scaling>
          <c:orientation val="minMax"/>
          <c:max val="90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SCI Scores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903488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Wolf</a:t>
            </a:r>
            <a:r>
              <a:rPr lang="en-US" baseline="0"/>
              <a:t> </a:t>
            </a:r>
            <a:r>
              <a:rPr lang="en-US"/>
              <a:t>Creek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71087051618548"/>
          <c:y val="0.1228241469816273"/>
          <c:w val="0.83233573928258953"/>
          <c:h val="0.66792468649752101"/>
        </c:manualLayout>
      </c:layout>
      <c:scatterChart>
        <c:scatterStyle val="lineMarker"/>
        <c:varyColors val="0"/>
        <c:ser>
          <c:idx val="0"/>
          <c:order val="0"/>
          <c:tx>
            <c:strRef>
              <c:f>'Wolf&amp;Tinker'!$A$63</c:f>
              <c:strCache>
                <c:ptCount val="1"/>
                <c:pt idx="0">
                  <c:v>4AWOR000.34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7"/>
            <c:spPr>
              <a:solidFill>
                <a:schemeClr val="tx2"/>
              </a:solidFill>
              <a:ln w="9525">
                <a:solidFill>
                  <a:schemeClr val="tx2"/>
                </a:solidFill>
              </a:ln>
              <a:effectLst/>
            </c:spPr>
          </c:marker>
          <c:xVal>
            <c:numRef>
              <c:f>'Wolf&amp;Tinker'!$F$63:$F$70</c:f>
              <c:numCache>
                <c:formatCode>m/d/yyyy</c:formatCode>
                <c:ptCount val="8"/>
                <c:pt idx="0">
                  <c:v>42130</c:v>
                </c:pt>
                <c:pt idx="1">
                  <c:v>42325</c:v>
                </c:pt>
                <c:pt idx="2">
                  <c:v>42509</c:v>
                </c:pt>
                <c:pt idx="3">
                  <c:v>42675</c:v>
                </c:pt>
                <c:pt idx="4">
                  <c:v>42864</c:v>
                </c:pt>
                <c:pt idx="5">
                  <c:v>42991</c:v>
                </c:pt>
                <c:pt idx="6">
                  <c:v>44692</c:v>
                </c:pt>
                <c:pt idx="7">
                  <c:v>44854</c:v>
                </c:pt>
              </c:numCache>
            </c:numRef>
          </c:xVal>
          <c:yVal>
            <c:numRef>
              <c:f>'Wolf&amp;Tinker'!$I$63:$I$70</c:f>
              <c:numCache>
                <c:formatCode>General</c:formatCode>
                <c:ptCount val="8"/>
                <c:pt idx="0">
                  <c:v>37.67</c:v>
                </c:pt>
                <c:pt idx="1">
                  <c:v>64.17</c:v>
                </c:pt>
                <c:pt idx="2">
                  <c:v>33.9</c:v>
                </c:pt>
                <c:pt idx="3">
                  <c:v>61.81</c:v>
                </c:pt>
                <c:pt idx="4">
                  <c:v>46.39</c:v>
                </c:pt>
                <c:pt idx="5">
                  <c:v>44.3</c:v>
                </c:pt>
                <c:pt idx="6">
                  <c:v>36.31</c:v>
                </c:pt>
                <c:pt idx="7">
                  <c:v>53.46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839-4547-AD88-6961F6E756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9903488"/>
        <c:axId val="499903880"/>
      </c:scatterChart>
      <c:valAx>
        <c:axId val="499903488"/>
        <c:scaling>
          <c:orientation val="minMax"/>
          <c:min val="36528"/>
        </c:scaling>
        <c:delete val="0"/>
        <c:axPos val="b"/>
        <c:numFmt formatCode="[$-409]mmm\-yy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903880"/>
        <c:crosses val="autoZero"/>
        <c:crossBetween val="midCat"/>
        <c:majorUnit val="366"/>
      </c:valAx>
      <c:valAx>
        <c:axId val="49990388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SCI Scores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903488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8158792650918631"/>
          <c:y val="0.54667249927092443"/>
          <c:w val="0.23813167104111985"/>
          <c:h val="9.480715952172647E-2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Tinker Creek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71087051618548"/>
          <c:y val="0.1228241469816273"/>
          <c:w val="0.83233573928258953"/>
          <c:h val="0.66792468649752101"/>
        </c:manualLayout>
      </c:layout>
      <c:scatterChart>
        <c:scatterStyle val="lineMarker"/>
        <c:varyColors val="0"/>
        <c:ser>
          <c:idx val="0"/>
          <c:order val="0"/>
          <c:tx>
            <c:strRef>
              <c:f>'Wolf&amp;Tinker'!$A$4</c:f>
              <c:strCache>
                <c:ptCount val="1"/>
                <c:pt idx="0">
                  <c:v>4ATKR000.69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7"/>
            <c:spPr>
              <a:solidFill>
                <a:schemeClr val="tx2"/>
              </a:solidFill>
              <a:ln w="9525">
                <a:solidFill>
                  <a:schemeClr val="tx2"/>
                </a:solidFill>
              </a:ln>
              <a:effectLst/>
            </c:spPr>
          </c:marker>
          <c:xVal>
            <c:numRef>
              <c:f>'Wolf&amp;Tinker'!$F$4:$F$12</c:f>
              <c:numCache>
                <c:formatCode>m/d/yyyy</c:formatCode>
                <c:ptCount val="9"/>
                <c:pt idx="0">
                  <c:v>39714</c:v>
                </c:pt>
                <c:pt idx="1">
                  <c:v>42130</c:v>
                </c:pt>
                <c:pt idx="2">
                  <c:v>42325</c:v>
                </c:pt>
                <c:pt idx="3">
                  <c:v>42509</c:v>
                </c:pt>
                <c:pt idx="4">
                  <c:v>42682</c:v>
                </c:pt>
                <c:pt idx="5">
                  <c:v>42894</c:v>
                </c:pt>
                <c:pt idx="6">
                  <c:v>43041</c:v>
                </c:pt>
                <c:pt idx="7">
                  <c:v>44692</c:v>
                </c:pt>
                <c:pt idx="8">
                  <c:v>44854</c:v>
                </c:pt>
              </c:numCache>
            </c:numRef>
          </c:xVal>
          <c:yVal>
            <c:numRef>
              <c:f>'Wolf&amp;Tinker'!$I$4:$I$12</c:f>
              <c:numCache>
                <c:formatCode>General</c:formatCode>
                <c:ptCount val="9"/>
                <c:pt idx="0">
                  <c:v>50.89</c:v>
                </c:pt>
                <c:pt idx="1">
                  <c:v>40.01</c:v>
                </c:pt>
                <c:pt idx="2">
                  <c:v>58.63</c:v>
                </c:pt>
                <c:pt idx="3">
                  <c:v>49.93</c:v>
                </c:pt>
                <c:pt idx="4">
                  <c:v>45.77</c:v>
                </c:pt>
                <c:pt idx="5">
                  <c:v>46.93</c:v>
                </c:pt>
                <c:pt idx="6">
                  <c:v>38.79</c:v>
                </c:pt>
                <c:pt idx="7">
                  <c:v>32.53</c:v>
                </c:pt>
                <c:pt idx="8">
                  <c:v>44.68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ADF-4684-A993-471F197B63D7}"/>
            </c:ext>
          </c:extLst>
        </c:ser>
        <c:ser>
          <c:idx val="1"/>
          <c:order val="1"/>
          <c:tx>
            <c:strRef>
              <c:f>'Wolf&amp;Tinker'!$A$16</c:f>
              <c:strCache>
                <c:ptCount val="1"/>
                <c:pt idx="0">
                  <c:v>4ATKR002.26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'Wolf&amp;Tinker'!$F$16:$F$19</c:f>
              <c:numCache>
                <c:formatCode>m/d/yyyy</c:formatCode>
                <c:ptCount val="4"/>
                <c:pt idx="0">
                  <c:v>43984</c:v>
                </c:pt>
                <c:pt idx="1">
                  <c:v>44132</c:v>
                </c:pt>
                <c:pt idx="2">
                  <c:v>44322</c:v>
                </c:pt>
                <c:pt idx="3">
                  <c:v>44489</c:v>
                </c:pt>
              </c:numCache>
            </c:numRef>
          </c:xVal>
          <c:yVal>
            <c:numRef>
              <c:f>'Wolf&amp;Tinker'!$I$16:$I$19</c:f>
              <c:numCache>
                <c:formatCode>General</c:formatCode>
                <c:ptCount val="4"/>
                <c:pt idx="0">
                  <c:v>59.86</c:v>
                </c:pt>
                <c:pt idx="1">
                  <c:v>57.97</c:v>
                </c:pt>
                <c:pt idx="2">
                  <c:v>62.81</c:v>
                </c:pt>
                <c:pt idx="3">
                  <c:v>74.72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ADF-4684-A993-471F197B63D7}"/>
            </c:ext>
          </c:extLst>
        </c:ser>
        <c:ser>
          <c:idx val="2"/>
          <c:order val="2"/>
          <c:tx>
            <c:strRef>
              <c:f>'Wolf&amp;Tinker'!$A$22</c:f>
              <c:strCache>
                <c:ptCount val="1"/>
                <c:pt idx="0">
                  <c:v>4ATKR003.03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'Wolf&amp;Tinker'!$F$22:$F$25</c:f>
              <c:numCache>
                <c:formatCode>m/d/yyyy</c:formatCode>
                <c:ptCount val="4"/>
                <c:pt idx="0">
                  <c:v>43223</c:v>
                </c:pt>
                <c:pt idx="1">
                  <c:v>43382</c:v>
                </c:pt>
                <c:pt idx="2">
                  <c:v>43563</c:v>
                </c:pt>
                <c:pt idx="3">
                  <c:v>43747</c:v>
                </c:pt>
              </c:numCache>
            </c:numRef>
          </c:xVal>
          <c:yVal>
            <c:numRef>
              <c:f>'Wolf&amp;Tinker'!$I$22:$I$25</c:f>
              <c:numCache>
                <c:formatCode>General</c:formatCode>
                <c:ptCount val="4"/>
                <c:pt idx="0">
                  <c:v>58.15</c:v>
                </c:pt>
                <c:pt idx="1">
                  <c:v>72.14</c:v>
                </c:pt>
                <c:pt idx="2">
                  <c:v>46.73</c:v>
                </c:pt>
                <c:pt idx="3">
                  <c:v>67.13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ADF-4684-A993-471F197B63D7}"/>
            </c:ext>
          </c:extLst>
        </c:ser>
        <c:ser>
          <c:idx val="3"/>
          <c:order val="3"/>
          <c:tx>
            <c:strRef>
              <c:f>'Wolf&amp;Tinker'!$A$28</c:f>
              <c:strCache>
                <c:ptCount val="1"/>
                <c:pt idx="0">
                  <c:v>4ATKR009.30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FFFF99"/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xVal>
            <c:numRef>
              <c:f>'Wolf&amp;Tinker'!$F$28:$F$37</c:f>
              <c:numCache>
                <c:formatCode>m/d/yyyy</c:formatCode>
                <c:ptCount val="10"/>
                <c:pt idx="0">
                  <c:v>42136</c:v>
                </c:pt>
                <c:pt idx="1">
                  <c:v>42324</c:v>
                </c:pt>
                <c:pt idx="2">
                  <c:v>42506</c:v>
                </c:pt>
                <c:pt idx="3">
                  <c:v>42681</c:v>
                </c:pt>
                <c:pt idx="4">
                  <c:v>43223</c:v>
                </c:pt>
                <c:pt idx="5">
                  <c:v>43382</c:v>
                </c:pt>
                <c:pt idx="6">
                  <c:v>43563</c:v>
                </c:pt>
                <c:pt idx="7">
                  <c:v>43746</c:v>
                </c:pt>
                <c:pt idx="8">
                  <c:v>44341</c:v>
                </c:pt>
                <c:pt idx="9">
                  <c:v>44490</c:v>
                </c:pt>
              </c:numCache>
            </c:numRef>
          </c:xVal>
          <c:yVal>
            <c:numRef>
              <c:f>'Wolf&amp;Tinker'!$I$28:$I$37</c:f>
              <c:numCache>
                <c:formatCode>General</c:formatCode>
                <c:ptCount val="10"/>
                <c:pt idx="0">
                  <c:v>52.97</c:v>
                </c:pt>
                <c:pt idx="1">
                  <c:v>68.16</c:v>
                </c:pt>
                <c:pt idx="2">
                  <c:v>43.5</c:v>
                </c:pt>
                <c:pt idx="3">
                  <c:v>68.8</c:v>
                </c:pt>
                <c:pt idx="4">
                  <c:v>46.57</c:v>
                </c:pt>
                <c:pt idx="5">
                  <c:v>70.72</c:v>
                </c:pt>
                <c:pt idx="6">
                  <c:v>59.13</c:v>
                </c:pt>
                <c:pt idx="7">
                  <c:v>66.13</c:v>
                </c:pt>
                <c:pt idx="8">
                  <c:v>61.56</c:v>
                </c:pt>
                <c:pt idx="9">
                  <c:v>75.78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ADF-4684-A993-471F197B63D7}"/>
            </c:ext>
          </c:extLst>
        </c:ser>
        <c:ser>
          <c:idx val="4"/>
          <c:order val="4"/>
          <c:tx>
            <c:strRef>
              <c:f>'Wolf&amp;Tinker'!$A$41</c:f>
              <c:strCache>
                <c:ptCount val="1"/>
                <c:pt idx="0">
                  <c:v>4ATKR010.54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'Wolf&amp;Tinker'!$F$41:$F$44</c:f>
              <c:numCache>
                <c:formatCode>m/d/yyyy</c:formatCode>
                <c:ptCount val="4"/>
                <c:pt idx="0">
                  <c:v>39195</c:v>
                </c:pt>
                <c:pt idx="1">
                  <c:v>39359</c:v>
                </c:pt>
                <c:pt idx="2">
                  <c:v>39562</c:v>
                </c:pt>
                <c:pt idx="3">
                  <c:v>39727</c:v>
                </c:pt>
              </c:numCache>
            </c:numRef>
          </c:xVal>
          <c:yVal>
            <c:numRef>
              <c:f>'Wolf&amp;Tinker'!$I$41:$I$44</c:f>
              <c:numCache>
                <c:formatCode>General</c:formatCode>
                <c:ptCount val="4"/>
                <c:pt idx="0">
                  <c:v>57.66</c:v>
                </c:pt>
                <c:pt idx="1">
                  <c:v>66.87</c:v>
                </c:pt>
                <c:pt idx="2">
                  <c:v>65.62</c:v>
                </c:pt>
                <c:pt idx="3">
                  <c:v>71.930000000000007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ADF-4684-A993-471F197B63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9903488"/>
        <c:axId val="499903880"/>
      </c:scatterChart>
      <c:valAx>
        <c:axId val="499903488"/>
        <c:scaling>
          <c:orientation val="minMax"/>
          <c:min val="36528"/>
        </c:scaling>
        <c:delete val="0"/>
        <c:axPos val="b"/>
        <c:numFmt formatCode="[$-409]mmm\-yy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903880"/>
        <c:crosses val="autoZero"/>
        <c:crossBetween val="midCat"/>
        <c:majorUnit val="366"/>
      </c:valAx>
      <c:valAx>
        <c:axId val="49990388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SCI Scores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903488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4269903762029745"/>
          <c:y val="0.40315398075240594"/>
          <c:w val="0.21590944881889765"/>
          <c:h val="0.38647382618839321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Roanoke River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71087051618548"/>
          <c:y val="0.1228241469816273"/>
          <c:w val="0.83233573928258953"/>
          <c:h val="0.66792468649752101"/>
        </c:manualLayout>
      </c:layout>
      <c:scatterChart>
        <c:scatterStyle val="lineMarker"/>
        <c:varyColors val="0"/>
        <c:ser>
          <c:idx val="0"/>
          <c:order val="0"/>
          <c:tx>
            <c:strRef>
              <c:f>Roanoke!$A$4</c:f>
              <c:strCache>
                <c:ptCount val="1"/>
                <c:pt idx="0">
                  <c:v>4AROA198.08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7"/>
            <c:spPr>
              <a:solidFill>
                <a:schemeClr val="tx2"/>
              </a:solidFill>
              <a:ln w="9525">
                <a:solidFill>
                  <a:schemeClr val="tx2"/>
                </a:solidFill>
              </a:ln>
              <a:effectLst/>
            </c:spPr>
          </c:marker>
          <c:xVal>
            <c:numRef>
              <c:f>Roanoke!$F$4:$F$21</c:f>
              <c:numCache>
                <c:formatCode>m/d/yyyy</c:formatCode>
                <c:ptCount val="18"/>
                <c:pt idx="0">
                  <c:v>38651</c:v>
                </c:pt>
                <c:pt idx="1">
                  <c:v>39063</c:v>
                </c:pt>
                <c:pt idx="2">
                  <c:v>40337</c:v>
                </c:pt>
                <c:pt idx="3">
                  <c:v>40497</c:v>
                </c:pt>
                <c:pt idx="4">
                  <c:v>41771</c:v>
                </c:pt>
                <c:pt idx="5">
                  <c:v>41948</c:v>
                </c:pt>
                <c:pt idx="6">
                  <c:v>42137</c:v>
                </c:pt>
                <c:pt idx="7">
                  <c:v>42303</c:v>
                </c:pt>
                <c:pt idx="8">
                  <c:v>42480</c:v>
                </c:pt>
                <c:pt idx="9">
                  <c:v>42675</c:v>
                </c:pt>
                <c:pt idx="10">
                  <c:v>42894</c:v>
                </c:pt>
                <c:pt idx="11">
                  <c:v>43027</c:v>
                </c:pt>
                <c:pt idx="12">
                  <c:v>43964</c:v>
                </c:pt>
                <c:pt idx="13">
                  <c:v>44145</c:v>
                </c:pt>
                <c:pt idx="14">
                  <c:v>44307</c:v>
                </c:pt>
                <c:pt idx="15">
                  <c:v>44509</c:v>
                </c:pt>
                <c:pt idx="16">
                  <c:v>44665</c:v>
                </c:pt>
                <c:pt idx="17">
                  <c:v>44866</c:v>
                </c:pt>
              </c:numCache>
            </c:numRef>
          </c:xVal>
          <c:yVal>
            <c:numRef>
              <c:f>Roanoke!$I$4:$I$21</c:f>
              <c:numCache>
                <c:formatCode>General</c:formatCode>
                <c:ptCount val="18"/>
                <c:pt idx="0">
                  <c:v>56.26</c:v>
                </c:pt>
                <c:pt idx="1">
                  <c:v>54.98</c:v>
                </c:pt>
                <c:pt idx="2">
                  <c:v>50.84</c:v>
                </c:pt>
                <c:pt idx="3">
                  <c:v>43.76</c:v>
                </c:pt>
                <c:pt idx="4">
                  <c:v>39.94</c:v>
                </c:pt>
                <c:pt idx="5">
                  <c:v>51.15</c:v>
                </c:pt>
                <c:pt idx="6">
                  <c:v>42.84</c:v>
                </c:pt>
                <c:pt idx="7">
                  <c:v>68.78</c:v>
                </c:pt>
                <c:pt idx="8">
                  <c:v>21.28</c:v>
                </c:pt>
                <c:pt idx="9">
                  <c:v>62.75</c:v>
                </c:pt>
                <c:pt idx="10">
                  <c:v>51.66</c:v>
                </c:pt>
                <c:pt idx="11">
                  <c:v>68.150000000000006</c:v>
                </c:pt>
                <c:pt idx="12">
                  <c:v>40.14</c:v>
                </c:pt>
                <c:pt idx="13">
                  <c:v>46.28</c:v>
                </c:pt>
                <c:pt idx="14">
                  <c:v>40.700000000000003</c:v>
                </c:pt>
                <c:pt idx="15">
                  <c:v>62.93</c:v>
                </c:pt>
                <c:pt idx="16">
                  <c:v>44.2</c:v>
                </c:pt>
                <c:pt idx="17">
                  <c:v>40.07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1CD-468F-93E2-DB312C6E6611}"/>
            </c:ext>
          </c:extLst>
        </c:ser>
        <c:ser>
          <c:idx val="1"/>
          <c:order val="1"/>
          <c:tx>
            <c:strRef>
              <c:f>Roanoke!$A$25</c:f>
              <c:strCache>
                <c:ptCount val="1"/>
                <c:pt idx="0">
                  <c:v>4AROA202.20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Roanoke!$F$25:$F$44</c:f>
              <c:numCache>
                <c:formatCode>m/d/yyyy</c:formatCode>
                <c:ptCount val="20"/>
                <c:pt idx="0">
                  <c:v>36804</c:v>
                </c:pt>
                <c:pt idx="1">
                  <c:v>37221</c:v>
                </c:pt>
                <c:pt idx="2">
                  <c:v>37963</c:v>
                </c:pt>
                <c:pt idx="3">
                  <c:v>38103</c:v>
                </c:pt>
                <c:pt idx="4">
                  <c:v>38281</c:v>
                </c:pt>
                <c:pt idx="5">
                  <c:v>38651</c:v>
                </c:pt>
                <c:pt idx="6">
                  <c:v>40148</c:v>
                </c:pt>
                <c:pt idx="7">
                  <c:v>40337</c:v>
                </c:pt>
                <c:pt idx="8">
                  <c:v>41016</c:v>
                </c:pt>
                <c:pt idx="9">
                  <c:v>41192</c:v>
                </c:pt>
                <c:pt idx="10">
                  <c:v>41771</c:v>
                </c:pt>
                <c:pt idx="11">
                  <c:v>41953</c:v>
                </c:pt>
                <c:pt idx="12">
                  <c:v>42137</c:v>
                </c:pt>
                <c:pt idx="13">
                  <c:v>42303</c:v>
                </c:pt>
                <c:pt idx="14">
                  <c:v>43965</c:v>
                </c:pt>
                <c:pt idx="15">
                  <c:v>44145</c:v>
                </c:pt>
                <c:pt idx="16">
                  <c:v>44307</c:v>
                </c:pt>
                <c:pt idx="17">
                  <c:v>44508</c:v>
                </c:pt>
                <c:pt idx="18">
                  <c:v>44665</c:v>
                </c:pt>
                <c:pt idx="19">
                  <c:v>44866</c:v>
                </c:pt>
              </c:numCache>
            </c:numRef>
          </c:xVal>
          <c:yVal>
            <c:numRef>
              <c:f>Roanoke!$I$25:$I$44</c:f>
              <c:numCache>
                <c:formatCode>General</c:formatCode>
                <c:ptCount val="20"/>
                <c:pt idx="0">
                  <c:v>40.98</c:v>
                </c:pt>
                <c:pt idx="1">
                  <c:v>57.24</c:v>
                </c:pt>
                <c:pt idx="2">
                  <c:v>40.01</c:v>
                </c:pt>
                <c:pt idx="3">
                  <c:v>59.82</c:v>
                </c:pt>
                <c:pt idx="4">
                  <c:v>65.08</c:v>
                </c:pt>
                <c:pt idx="5">
                  <c:v>34.69</c:v>
                </c:pt>
                <c:pt idx="6">
                  <c:v>67.64</c:v>
                </c:pt>
                <c:pt idx="7">
                  <c:v>60.52</c:v>
                </c:pt>
                <c:pt idx="8">
                  <c:v>51.15</c:v>
                </c:pt>
                <c:pt idx="9">
                  <c:v>62.2</c:v>
                </c:pt>
                <c:pt idx="10">
                  <c:v>57.01</c:v>
                </c:pt>
                <c:pt idx="11">
                  <c:v>59.93</c:v>
                </c:pt>
                <c:pt idx="12">
                  <c:v>51.85</c:v>
                </c:pt>
                <c:pt idx="13">
                  <c:v>73.349999999999994</c:v>
                </c:pt>
                <c:pt idx="14">
                  <c:v>39.42</c:v>
                </c:pt>
                <c:pt idx="15">
                  <c:v>65.540000000000006</c:v>
                </c:pt>
                <c:pt idx="16">
                  <c:v>41.62</c:v>
                </c:pt>
                <c:pt idx="17">
                  <c:v>64.09</c:v>
                </c:pt>
                <c:pt idx="18">
                  <c:v>59.07</c:v>
                </c:pt>
                <c:pt idx="19">
                  <c:v>53.79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1CD-468F-93E2-DB312C6E6611}"/>
            </c:ext>
          </c:extLst>
        </c:ser>
        <c:ser>
          <c:idx val="2"/>
          <c:order val="2"/>
          <c:tx>
            <c:strRef>
              <c:f>Roanoke!$A$48</c:f>
              <c:strCache>
                <c:ptCount val="1"/>
                <c:pt idx="0">
                  <c:v>4AROA205.67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Roanoke!$F$48</c:f>
              <c:numCache>
                <c:formatCode>m/d/yyyy</c:formatCode>
                <c:ptCount val="1"/>
                <c:pt idx="0">
                  <c:v>36810</c:v>
                </c:pt>
              </c:numCache>
            </c:numRef>
          </c:xVal>
          <c:yVal>
            <c:numRef>
              <c:f>Roanoke!$I$48</c:f>
              <c:numCache>
                <c:formatCode>General</c:formatCode>
                <c:ptCount val="1"/>
                <c:pt idx="0">
                  <c:v>44.92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1CD-468F-93E2-DB312C6E66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9903488"/>
        <c:axId val="499903880"/>
      </c:scatterChart>
      <c:valAx>
        <c:axId val="499903488"/>
        <c:scaling>
          <c:orientation val="minMax"/>
          <c:min val="36528"/>
        </c:scaling>
        <c:delete val="0"/>
        <c:axPos val="b"/>
        <c:numFmt formatCode="[$-409]mmm\-yy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903880"/>
        <c:crosses val="autoZero"/>
        <c:crossBetween val="midCat"/>
        <c:majorUnit val="366"/>
      </c:valAx>
      <c:valAx>
        <c:axId val="49990388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SCI Scores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903488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5658792650918638"/>
          <c:y val="2.3524351122776319E-2"/>
          <c:w val="0.22306233595800526"/>
          <c:h val="0.22632874015748031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Roanoke River</a:t>
            </a:r>
          </a:p>
        </c:rich>
      </c:tx>
      <c:layout>
        <c:manualLayout>
          <c:xMode val="edge"/>
          <c:yMode val="edge"/>
          <c:x val="0.400826334208224"/>
          <c:y val="4.8430639718422316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83772965879265"/>
          <c:y val="5.1400554097404488E-2"/>
          <c:w val="0.81592366579177611"/>
          <c:h val="0.581236147564887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Roanoke!$A$4</c:f>
              <c:strCache>
                <c:ptCount val="1"/>
                <c:pt idx="0">
                  <c:v>4AROA198.08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Roanoke!$AC$23:$AK$23</c:f>
                <c:numCache>
                  <c:formatCode>General</c:formatCode>
                  <c:ptCount val="9"/>
                  <c:pt idx="0">
                    <c:v>14.014429457046642</c:v>
                  </c:pt>
                  <c:pt idx="1">
                    <c:v>13.323785846411862</c:v>
                  </c:pt>
                  <c:pt idx="2">
                    <c:v>19.03205469418247</c:v>
                  </c:pt>
                  <c:pt idx="3">
                    <c:v>4.1626671392772119</c:v>
                  </c:pt>
                  <c:pt idx="4">
                    <c:v>21.136908771584803</c:v>
                  </c:pt>
                  <c:pt idx="5">
                    <c:v>30.986165123889858</c:v>
                  </c:pt>
                  <c:pt idx="6">
                    <c:v>17.831049303982223</c:v>
                  </c:pt>
                  <c:pt idx="7">
                    <c:v>7.0783452333034793</c:v>
                  </c:pt>
                  <c:pt idx="8">
                    <c:v>11.923421464150488</c:v>
                  </c:pt>
                </c:numCache>
              </c:numRef>
            </c:plus>
            <c:minus>
              <c:numRef>
                <c:f>Roanoke!$AC$23:$AK$23</c:f>
                <c:numCache>
                  <c:formatCode>General</c:formatCode>
                  <c:ptCount val="9"/>
                  <c:pt idx="0">
                    <c:v>14.014429457046642</c:v>
                  </c:pt>
                  <c:pt idx="1">
                    <c:v>13.323785846411862</c:v>
                  </c:pt>
                  <c:pt idx="2">
                    <c:v>19.03205469418247</c:v>
                  </c:pt>
                  <c:pt idx="3">
                    <c:v>4.1626671392772119</c:v>
                  </c:pt>
                  <c:pt idx="4">
                    <c:v>21.136908771584803</c:v>
                  </c:pt>
                  <c:pt idx="5">
                    <c:v>30.986165123889858</c:v>
                  </c:pt>
                  <c:pt idx="6">
                    <c:v>17.831049303982223</c:v>
                  </c:pt>
                  <c:pt idx="7">
                    <c:v>7.0783452333034793</c:v>
                  </c:pt>
                  <c:pt idx="8">
                    <c:v>11.923421464150488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Roanoke!$AC$3:$AK$3</c:f>
              <c:strCache>
                <c:ptCount val="9"/>
                <c:pt idx="0">
                  <c:v>Family Richness</c:v>
                </c:pt>
                <c:pt idx="1">
                  <c:v>EPT Richness</c:v>
                </c:pt>
                <c:pt idx="2">
                  <c:v>%Ephem.</c:v>
                </c:pt>
                <c:pt idx="3">
                  <c:v>%PT-Hydro</c:v>
                </c:pt>
                <c:pt idx="4">
                  <c:v>%Chironomidae</c:v>
                </c:pt>
                <c:pt idx="5">
                  <c:v>%Scraper</c:v>
                </c:pt>
                <c:pt idx="6">
                  <c:v>%2Dominant</c:v>
                </c:pt>
                <c:pt idx="7">
                  <c:v>%MFBI</c:v>
                </c:pt>
                <c:pt idx="8">
                  <c:v>SCI</c:v>
                </c:pt>
              </c:strCache>
            </c:strRef>
          </c:cat>
          <c:val>
            <c:numRef>
              <c:f>Roanoke!$AC$22:$AK$22</c:f>
              <c:numCache>
                <c:formatCode>General</c:formatCode>
                <c:ptCount val="9"/>
                <c:pt idx="0">
                  <c:v>53.282777777777774</c:v>
                </c:pt>
                <c:pt idx="1">
                  <c:v>46.968888888888891</c:v>
                </c:pt>
                <c:pt idx="2">
                  <c:v>29.02</c:v>
                </c:pt>
                <c:pt idx="3">
                  <c:v>5.0072222222222216</c:v>
                </c:pt>
                <c:pt idx="4">
                  <c:v>70.50222222222223</c:v>
                </c:pt>
                <c:pt idx="5">
                  <c:v>60.490555555555552</c:v>
                </c:pt>
                <c:pt idx="6">
                  <c:v>57.096111111111114</c:v>
                </c:pt>
                <c:pt idx="7">
                  <c:v>71.707777777777764</c:v>
                </c:pt>
                <c:pt idx="8">
                  <c:v>49.261666666666663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EE-4339-A99E-3FA3D5A627F8}"/>
            </c:ext>
          </c:extLst>
        </c:ser>
        <c:ser>
          <c:idx val="2"/>
          <c:order val="1"/>
          <c:tx>
            <c:strRef>
              <c:f>Roanoke!$A$25</c:f>
              <c:strCache>
                <c:ptCount val="1"/>
                <c:pt idx="0">
                  <c:v>4AROA202.20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Roanoke!$AC$46:$AK$46</c:f>
                <c:numCache>
                  <c:formatCode>General</c:formatCode>
                  <c:ptCount val="9"/>
                  <c:pt idx="0">
                    <c:v>14.81072427952836</c:v>
                  </c:pt>
                  <c:pt idx="1">
                    <c:v>18.864863914863406</c:v>
                  </c:pt>
                  <c:pt idx="2">
                    <c:v>22.983046016803922</c:v>
                  </c:pt>
                  <c:pt idx="3">
                    <c:v>13.051860887688735</c:v>
                  </c:pt>
                  <c:pt idx="4">
                    <c:v>14.16476558038881</c:v>
                  </c:pt>
                  <c:pt idx="5">
                    <c:v>26.280454534241141</c:v>
                  </c:pt>
                  <c:pt idx="6">
                    <c:v>19.352980322638235</c:v>
                  </c:pt>
                  <c:pt idx="7">
                    <c:v>6.7952005314896988</c:v>
                  </c:pt>
                  <c:pt idx="8">
                    <c:v>10.828240368300149</c:v>
                  </c:pt>
                </c:numCache>
              </c:numRef>
            </c:plus>
            <c:minus>
              <c:numRef>
                <c:f>Roanoke!$AC$46:$AK$46</c:f>
                <c:numCache>
                  <c:formatCode>General</c:formatCode>
                  <c:ptCount val="9"/>
                  <c:pt idx="0">
                    <c:v>14.81072427952836</c:v>
                  </c:pt>
                  <c:pt idx="1">
                    <c:v>18.864863914863406</c:v>
                  </c:pt>
                  <c:pt idx="2">
                    <c:v>22.983046016803922</c:v>
                  </c:pt>
                  <c:pt idx="3">
                    <c:v>13.051860887688735</c:v>
                  </c:pt>
                  <c:pt idx="4">
                    <c:v>14.16476558038881</c:v>
                  </c:pt>
                  <c:pt idx="5">
                    <c:v>26.280454534241141</c:v>
                  </c:pt>
                  <c:pt idx="6">
                    <c:v>19.352980322638235</c:v>
                  </c:pt>
                  <c:pt idx="7">
                    <c:v>6.7952005314896988</c:v>
                  </c:pt>
                  <c:pt idx="8">
                    <c:v>10.828240368300149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Roanoke!$AC$3:$AK$3</c:f>
              <c:strCache>
                <c:ptCount val="9"/>
                <c:pt idx="0">
                  <c:v>Family Richness</c:v>
                </c:pt>
                <c:pt idx="1">
                  <c:v>EPT Richness</c:v>
                </c:pt>
                <c:pt idx="2">
                  <c:v>%Ephem.</c:v>
                </c:pt>
                <c:pt idx="3">
                  <c:v>%PT-Hydro</c:v>
                </c:pt>
                <c:pt idx="4">
                  <c:v>%Chironomidae</c:v>
                </c:pt>
                <c:pt idx="5">
                  <c:v>%Scraper</c:v>
                </c:pt>
                <c:pt idx="6">
                  <c:v>%2Dominant</c:v>
                </c:pt>
                <c:pt idx="7">
                  <c:v>%MFBI</c:v>
                </c:pt>
                <c:pt idx="8">
                  <c:v>SCI</c:v>
                </c:pt>
              </c:strCache>
            </c:strRef>
          </c:cat>
          <c:val>
            <c:numRef>
              <c:f>Roanoke!$AC$45:$AK$45</c:f>
              <c:numCache>
                <c:formatCode>General</c:formatCode>
                <c:ptCount val="9"/>
                <c:pt idx="0">
                  <c:v>60.227999999999994</c:v>
                </c:pt>
                <c:pt idx="1">
                  <c:v>53.637999999999998</c:v>
                </c:pt>
                <c:pt idx="2">
                  <c:v>32.933999999999997</c:v>
                </c:pt>
                <c:pt idx="3">
                  <c:v>12.391</c:v>
                </c:pt>
                <c:pt idx="4">
                  <c:v>80.804500000000004</c:v>
                </c:pt>
                <c:pt idx="5">
                  <c:v>61.282000000000004</c:v>
                </c:pt>
                <c:pt idx="6">
                  <c:v>66.464999999999989</c:v>
                </c:pt>
                <c:pt idx="7">
                  <c:v>74.266500000000008</c:v>
                </c:pt>
                <c:pt idx="8">
                  <c:v>55.249999999999986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EE-4339-A99E-3FA3D5A627F8}"/>
            </c:ext>
          </c:extLst>
        </c:ser>
        <c:ser>
          <c:idx val="1"/>
          <c:order val="2"/>
          <c:tx>
            <c:v>Reference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Roanoke!$AC$89:$AK$89</c:f>
                <c:numCache>
                  <c:formatCode>General</c:formatCode>
                  <c:ptCount val="9"/>
                  <c:pt idx="0">
                    <c:v>14.417954778677885</c:v>
                  </c:pt>
                  <c:pt idx="1">
                    <c:v>14.800570808249185</c:v>
                  </c:pt>
                  <c:pt idx="2">
                    <c:v>18.354103809956698</c:v>
                  </c:pt>
                  <c:pt idx="3">
                    <c:v>8.1590442403915571</c:v>
                  </c:pt>
                  <c:pt idx="4">
                    <c:v>11.84003925598782</c:v>
                  </c:pt>
                  <c:pt idx="5">
                    <c:v>20.020345484864482</c:v>
                  </c:pt>
                  <c:pt idx="6">
                    <c:v>13.266225270085862</c:v>
                  </c:pt>
                  <c:pt idx="7">
                    <c:v>4.612150619107461</c:v>
                  </c:pt>
                  <c:pt idx="8">
                    <c:v>6.9351720718860834</c:v>
                  </c:pt>
                </c:numCache>
              </c:numRef>
            </c:plus>
            <c:minus>
              <c:numRef>
                <c:f>Roanoke!$AC$89:$AK$89</c:f>
                <c:numCache>
                  <c:formatCode>General</c:formatCode>
                  <c:ptCount val="9"/>
                  <c:pt idx="0">
                    <c:v>14.417954778677885</c:v>
                  </c:pt>
                  <c:pt idx="1">
                    <c:v>14.800570808249185</c:v>
                  </c:pt>
                  <c:pt idx="2">
                    <c:v>18.354103809956698</c:v>
                  </c:pt>
                  <c:pt idx="3">
                    <c:v>8.1590442403915571</c:v>
                  </c:pt>
                  <c:pt idx="4">
                    <c:v>11.84003925598782</c:v>
                  </c:pt>
                  <c:pt idx="5">
                    <c:v>20.020345484864482</c:v>
                  </c:pt>
                  <c:pt idx="6">
                    <c:v>13.266225270085862</c:v>
                  </c:pt>
                  <c:pt idx="7">
                    <c:v>4.612150619107461</c:v>
                  </c:pt>
                  <c:pt idx="8">
                    <c:v>6.9351720718860834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Roanoke!$AC$3:$AK$3</c:f>
              <c:strCache>
                <c:ptCount val="9"/>
                <c:pt idx="0">
                  <c:v>Family Richness</c:v>
                </c:pt>
                <c:pt idx="1">
                  <c:v>EPT Richness</c:v>
                </c:pt>
                <c:pt idx="2">
                  <c:v>%Ephem.</c:v>
                </c:pt>
                <c:pt idx="3">
                  <c:v>%PT-Hydro</c:v>
                </c:pt>
                <c:pt idx="4">
                  <c:v>%Chironomidae</c:v>
                </c:pt>
                <c:pt idx="5">
                  <c:v>%Scraper</c:v>
                </c:pt>
                <c:pt idx="6">
                  <c:v>%2Dominant</c:v>
                </c:pt>
                <c:pt idx="7">
                  <c:v>%MFBI</c:v>
                </c:pt>
                <c:pt idx="8">
                  <c:v>SCI</c:v>
                </c:pt>
              </c:strCache>
            </c:strRef>
          </c:cat>
          <c:val>
            <c:numRef>
              <c:f>Roanoke!$AC$88:$AK$88</c:f>
              <c:numCache>
                <c:formatCode>General</c:formatCode>
                <c:ptCount val="9"/>
                <c:pt idx="0">
                  <c:v>67.897499999999994</c:v>
                </c:pt>
                <c:pt idx="1">
                  <c:v>62.501875000000013</c:v>
                </c:pt>
                <c:pt idx="2">
                  <c:v>44.942499999999995</c:v>
                </c:pt>
                <c:pt idx="3">
                  <c:v>12.591875000000002</c:v>
                </c:pt>
                <c:pt idx="4">
                  <c:v>85.706874999999997</c:v>
                </c:pt>
                <c:pt idx="5">
                  <c:v>57.197499999999991</c:v>
                </c:pt>
                <c:pt idx="6">
                  <c:v>77.545625000000001</c:v>
                </c:pt>
                <c:pt idx="7">
                  <c:v>76.335000000000008</c:v>
                </c:pt>
                <c:pt idx="8">
                  <c:v>60.588749999999983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EE-4339-A99E-3FA3D5A627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2280432"/>
        <c:axId val="612280760"/>
      </c:barChart>
      <c:catAx>
        <c:axId val="612280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t" anchorCtr="0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2280760"/>
        <c:crosses val="autoZero"/>
        <c:auto val="1"/>
        <c:lblAlgn val="ctr"/>
        <c:lblOffset val="0"/>
        <c:tickLblSkip val="1"/>
        <c:noMultiLvlLbl val="0"/>
      </c:catAx>
      <c:valAx>
        <c:axId val="612280760"/>
        <c:scaling>
          <c:orientation val="minMax"/>
          <c:max val="13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ysClr val="windowText" lastClr="000000"/>
                    </a:solidFill>
                    <a:latin typeface="+mn-lt"/>
                  </a:rPr>
                  <a:t>Score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2280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2460555639518009"/>
          <c:y val="0.79224482356372106"/>
          <c:w val="0.24651543829599404"/>
          <c:h val="0.19386628754738991"/>
        </c:manualLayout>
      </c:layout>
      <c:overlay val="0"/>
      <c:spPr>
        <a:solidFill>
          <a:schemeClr val="bg1"/>
        </a:solidFill>
        <a:ln>
          <a:solidFill>
            <a:schemeClr val="bg1">
              <a:lumMod val="50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Tinker Creek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71087051618548"/>
          <c:y val="0.1228241469816273"/>
          <c:w val="0.83233573928258953"/>
          <c:h val="0.66792468649752101"/>
        </c:manualLayout>
      </c:layout>
      <c:scatterChart>
        <c:scatterStyle val="lineMarker"/>
        <c:varyColors val="0"/>
        <c:ser>
          <c:idx val="0"/>
          <c:order val="0"/>
          <c:tx>
            <c:strRef>
              <c:f>'Wolf&amp;Tinker'!$A$4</c:f>
              <c:strCache>
                <c:ptCount val="1"/>
                <c:pt idx="0">
                  <c:v>4ATKR000.69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7"/>
            <c:spPr>
              <a:solidFill>
                <a:schemeClr val="tx2"/>
              </a:solidFill>
              <a:ln w="9525">
                <a:solidFill>
                  <a:schemeClr val="tx2"/>
                </a:solidFill>
              </a:ln>
              <a:effectLst/>
            </c:spPr>
          </c:marker>
          <c:xVal>
            <c:numRef>
              <c:f>'Wolf&amp;Tinker'!$F$4:$F$12</c:f>
              <c:numCache>
                <c:formatCode>m/d/yyyy</c:formatCode>
                <c:ptCount val="9"/>
                <c:pt idx="0">
                  <c:v>39714</c:v>
                </c:pt>
                <c:pt idx="1">
                  <c:v>42130</c:v>
                </c:pt>
                <c:pt idx="2">
                  <c:v>42325</c:v>
                </c:pt>
                <c:pt idx="3">
                  <c:v>42509</c:v>
                </c:pt>
                <c:pt idx="4">
                  <c:v>42682</c:v>
                </c:pt>
                <c:pt idx="5">
                  <c:v>42894</c:v>
                </c:pt>
                <c:pt idx="6">
                  <c:v>43041</c:v>
                </c:pt>
                <c:pt idx="7">
                  <c:v>44692</c:v>
                </c:pt>
                <c:pt idx="8">
                  <c:v>44854</c:v>
                </c:pt>
              </c:numCache>
            </c:numRef>
          </c:xVal>
          <c:yVal>
            <c:numRef>
              <c:f>'Wolf&amp;Tinker'!$I$4:$I$12</c:f>
              <c:numCache>
                <c:formatCode>General</c:formatCode>
                <c:ptCount val="9"/>
                <c:pt idx="0">
                  <c:v>50.89</c:v>
                </c:pt>
                <c:pt idx="1">
                  <c:v>40.01</c:v>
                </c:pt>
                <c:pt idx="2">
                  <c:v>58.63</c:v>
                </c:pt>
                <c:pt idx="3">
                  <c:v>49.93</c:v>
                </c:pt>
                <c:pt idx="4">
                  <c:v>45.77</c:v>
                </c:pt>
                <c:pt idx="5">
                  <c:v>46.93</c:v>
                </c:pt>
                <c:pt idx="6">
                  <c:v>38.79</c:v>
                </c:pt>
                <c:pt idx="7">
                  <c:v>32.53</c:v>
                </c:pt>
                <c:pt idx="8">
                  <c:v>44.68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0DD-4AB3-8BED-BA1F3CE43403}"/>
            </c:ext>
          </c:extLst>
        </c:ser>
        <c:ser>
          <c:idx val="1"/>
          <c:order val="1"/>
          <c:tx>
            <c:strRef>
              <c:f>'Wolf&amp;Tinker'!$A$16</c:f>
              <c:strCache>
                <c:ptCount val="1"/>
                <c:pt idx="0">
                  <c:v>4ATKR002.26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'Wolf&amp;Tinker'!$F$16:$F$19</c:f>
              <c:numCache>
                <c:formatCode>m/d/yyyy</c:formatCode>
                <c:ptCount val="4"/>
                <c:pt idx="0">
                  <c:v>43984</c:v>
                </c:pt>
                <c:pt idx="1">
                  <c:v>44132</c:v>
                </c:pt>
                <c:pt idx="2">
                  <c:v>44322</c:v>
                </c:pt>
                <c:pt idx="3">
                  <c:v>44489</c:v>
                </c:pt>
              </c:numCache>
            </c:numRef>
          </c:xVal>
          <c:yVal>
            <c:numRef>
              <c:f>'Wolf&amp;Tinker'!$I$16:$I$19</c:f>
              <c:numCache>
                <c:formatCode>General</c:formatCode>
                <c:ptCount val="4"/>
                <c:pt idx="0">
                  <c:v>59.86</c:v>
                </c:pt>
                <c:pt idx="1">
                  <c:v>57.97</c:v>
                </c:pt>
                <c:pt idx="2">
                  <c:v>62.81</c:v>
                </c:pt>
                <c:pt idx="3">
                  <c:v>74.72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0DD-4AB3-8BED-BA1F3CE43403}"/>
            </c:ext>
          </c:extLst>
        </c:ser>
        <c:ser>
          <c:idx val="2"/>
          <c:order val="2"/>
          <c:tx>
            <c:strRef>
              <c:f>'Wolf&amp;Tinker'!$A$22</c:f>
              <c:strCache>
                <c:ptCount val="1"/>
                <c:pt idx="0">
                  <c:v>4ATKR003.03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'Wolf&amp;Tinker'!$F$22:$F$25</c:f>
              <c:numCache>
                <c:formatCode>m/d/yyyy</c:formatCode>
                <c:ptCount val="4"/>
                <c:pt idx="0">
                  <c:v>43223</c:v>
                </c:pt>
                <c:pt idx="1">
                  <c:v>43382</c:v>
                </c:pt>
                <c:pt idx="2">
                  <c:v>43563</c:v>
                </c:pt>
                <c:pt idx="3">
                  <c:v>43747</c:v>
                </c:pt>
              </c:numCache>
            </c:numRef>
          </c:xVal>
          <c:yVal>
            <c:numRef>
              <c:f>'Wolf&amp;Tinker'!$I$22:$I$25</c:f>
              <c:numCache>
                <c:formatCode>General</c:formatCode>
                <c:ptCount val="4"/>
                <c:pt idx="0">
                  <c:v>58.15</c:v>
                </c:pt>
                <c:pt idx="1">
                  <c:v>72.14</c:v>
                </c:pt>
                <c:pt idx="2">
                  <c:v>46.73</c:v>
                </c:pt>
                <c:pt idx="3">
                  <c:v>67.13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0DD-4AB3-8BED-BA1F3CE43403}"/>
            </c:ext>
          </c:extLst>
        </c:ser>
        <c:ser>
          <c:idx val="3"/>
          <c:order val="3"/>
          <c:tx>
            <c:strRef>
              <c:f>'Wolf&amp;Tinker'!$A$28</c:f>
              <c:strCache>
                <c:ptCount val="1"/>
                <c:pt idx="0">
                  <c:v>4ATKR009.30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FFFF99"/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xVal>
            <c:numRef>
              <c:f>'Wolf&amp;Tinker'!$F$28:$F$37</c:f>
              <c:numCache>
                <c:formatCode>m/d/yyyy</c:formatCode>
                <c:ptCount val="10"/>
                <c:pt idx="0">
                  <c:v>42136</c:v>
                </c:pt>
                <c:pt idx="1">
                  <c:v>42324</c:v>
                </c:pt>
                <c:pt idx="2">
                  <c:v>42506</c:v>
                </c:pt>
                <c:pt idx="3">
                  <c:v>42681</c:v>
                </c:pt>
                <c:pt idx="4">
                  <c:v>43223</c:v>
                </c:pt>
                <c:pt idx="5">
                  <c:v>43382</c:v>
                </c:pt>
                <c:pt idx="6">
                  <c:v>43563</c:v>
                </c:pt>
                <c:pt idx="7">
                  <c:v>43746</c:v>
                </c:pt>
                <c:pt idx="8">
                  <c:v>44341</c:v>
                </c:pt>
                <c:pt idx="9">
                  <c:v>44490</c:v>
                </c:pt>
              </c:numCache>
            </c:numRef>
          </c:xVal>
          <c:yVal>
            <c:numRef>
              <c:f>'Wolf&amp;Tinker'!$I$28:$I$37</c:f>
              <c:numCache>
                <c:formatCode>General</c:formatCode>
                <c:ptCount val="10"/>
                <c:pt idx="0">
                  <c:v>52.97</c:v>
                </c:pt>
                <c:pt idx="1">
                  <c:v>68.16</c:v>
                </c:pt>
                <c:pt idx="2">
                  <c:v>43.5</c:v>
                </c:pt>
                <c:pt idx="3">
                  <c:v>68.8</c:v>
                </c:pt>
                <c:pt idx="4">
                  <c:v>46.57</c:v>
                </c:pt>
                <c:pt idx="5">
                  <c:v>70.72</c:v>
                </c:pt>
                <c:pt idx="6">
                  <c:v>59.13</c:v>
                </c:pt>
                <c:pt idx="7">
                  <c:v>66.13</c:v>
                </c:pt>
                <c:pt idx="8">
                  <c:v>61.56</c:v>
                </c:pt>
                <c:pt idx="9">
                  <c:v>75.78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0DD-4AB3-8BED-BA1F3CE43403}"/>
            </c:ext>
          </c:extLst>
        </c:ser>
        <c:ser>
          <c:idx val="4"/>
          <c:order val="4"/>
          <c:tx>
            <c:strRef>
              <c:f>'Wolf&amp;Tinker'!$A$41</c:f>
              <c:strCache>
                <c:ptCount val="1"/>
                <c:pt idx="0">
                  <c:v>4ATKR010.54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'Wolf&amp;Tinker'!$F$41:$F$44</c:f>
              <c:numCache>
                <c:formatCode>m/d/yyyy</c:formatCode>
                <c:ptCount val="4"/>
                <c:pt idx="0">
                  <c:v>39195</c:v>
                </c:pt>
                <c:pt idx="1">
                  <c:v>39359</c:v>
                </c:pt>
                <c:pt idx="2">
                  <c:v>39562</c:v>
                </c:pt>
                <c:pt idx="3">
                  <c:v>39727</c:v>
                </c:pt>
              </c:numCache>
            </c:numRef>
          </c:xVal>
          <c:yVal>
            <c:numRef>
              <c:f>'Wolf&amp;Tinker'!$I$41:$I$44</c:f>
              <c:numCache>
                <c:formatCode>General</c:formatCode>
                <c:ptCount val="4"/>
                <c:pt idx="0">
                  <c:v>57.66</c:v>
                </c:pt>
                <c:pt idx="1">
                  <c:v>66.87</c:v>
                </c:pt>
                <c:pt idx="2">
                  <c:v>65.62</c:v>
                </c:pt>
                <c:pt idx="3">
                  <c:v>71.930000000000007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0DD-4AB3-8BED-BA1F3CE434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9903488"/>
        <c:axId val="499903880"/>
      </c:scatterChart>
      <c:valAx>
        <c:axId val="499903488"/>
        <c:scaling>
          <c:orientation val="minMax"/>
          <c:min val="36528"/>
        </c:scaling>
        <c:delete val="0"/>
        <c:axPos val="b"/>
        <c:numFmt formatCode="[$-409]mmm\-yy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903880"/>
        <c:crosses val="autoZero"/>
        <c:crossBetween val="midCat"/>
        <c:majorUnit val="366"/>
      </c:valAx>
      <c:valAx>
        <c:axId val="49990388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SCI Scores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903488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4269903762029745"/>
          <c:y val="0.40315398075240594"/>
          <c:w val="0.21590944881889765"/>
          <c:h val="0.38647382618839321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Wolf</a:t>
            </a:r>
            <a:r>
              <a:rPr lang="en-US" baseline="0"/>
              <a:t> </a:t>
            </a:r>
            <a:r>
              <a:rPr lang="en-US"/>
              <a:t>Creek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71087051618548"/>
          <c:y val="0.1228241469816273"/>
          <c:w val="0.83233573928258953"/>
          <c:h val="0.66792468649752101"/>
        </c:manualLayout>
      </c:layout>
      <c:scatterChart>
        <c:scatterStyle val="lineMarker"/>
        <c:varyColors val="0"/>
        <c:ser>
          <c:idx val="0"/>
          <c:order val="0"/>
          <c:tx>
            <c:strRef>
              <c:f>'Wolf&amp;Tinker'!$A$63</c:f>
              <c:strCache>
                <c:ptCount val="1"/>
                <c:pt idx="0">
                  <c:v>4AWOR000.34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7"/>
            <c:spPr>
              <a:solidFill>
                <a:schemeClr val="tx2"/>
              </a:solidFill>
              <a:ln w="9525">
                <a:solidFill>
                  <a:schemeClr val="tx2"/>
                </a:solidFill>
              </a:ln>
              <a:effectLst/>
            </c:spPr>
          </c:marker>
          <c:xVal>
            <c:numRef>
              <c:f>'Wolf&amp;Tinker'!$F$63:$F$70</c:f>
              <c:numCache>
                <c:formatCode>m/d/yyyy</c:formatCode>
                <c:ptCount val="8"/>
                <c:pt idx="0">
                  <c:v>42130</c:v>
                </c:pt>
                <c:pt idx="1">
                  <c:v>42325</c:v>
                </c:pt>
                <c:pt idx="2">
                  <c:v>42509</c:v>
                </c:pt>
                <c:pt idx="3">
                  <c:v>42675</c:v>
                </c:pt>
                <c:pt idx="4">
                  <c:v>42864</c:v>
                </c:pt>
                <c:pt idx="5">
                  <c:v>42991</c:v>
                </c:pt>
                <c:pt idx="6">
                  <c:v>44692</c:v>
                </c:pt>
                <c:pt idx="7">
                  <c:v>44854</c:v>
                </c:pt>
              </c:numCache>
            </c:numRef>
          </c:xVal>
          <c:yVal>
            <c:numRef>
              <c:f>'Wolf&amp;Tinker'!$I$63:$I$70</c:f>
              <c:numCache>
                <c:formatCode>General</c:formatCode>
                <c:ptCount val="8"/>
                <c:pt idx="0">
                  <c:v>37.67</c:v>
                </c:pt>
                <c:pt idx="1">
                  <c:v>64.17</c:v>
                </c:pt>
                <c:pt idx="2">
                  <c:v>33.9</c:v>
                </c:pt>
                <c:pt idx="3">
                  <c:v>61.81</c:v>
                </c:pt>
                <c:pt idx="4">
                  <c:v>46.39</c:v>
                </c:pt>
                <c:pt idx="5">
                  <c:v>44.3</c:v>
                </c:pt>
                <c:pt idx="6">
                  <c:v>36.31</c:v>
                </c:pt>
                <c:pt idx="7">
                  <c:v>53.46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652-4353-BE88-94E285D100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9903488"/>
        <c:axId val="499903880"/>
      </c:scatterChart>
      <c:valAx>
        <c:axId val="499903488"/>
        <c:scaling>
          <c:orientation val="minMax"/>
          <c:min val="36528"/>
        </c:scaling>
        <c:delete val="0"/>
        <c:axPos val="b"/>
        <c:numFmt formatCode="[$-409]mmm\-yy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903880"/>
        <c:crosses val="autoZero"/>
        <c:crossBetween val="midCat"/>
        <c:majorUnit val="366"/>
      </c:valAx>
      <c:valAx>
        <c:axId val="49990388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SCI Scores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903488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8158792650918631"/>
          <c:y val="0.54667249927092443"/>
          <c:w val="0.23813167104111985"/>
          <c:h val="9.480715952172647E-2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Tinker Creek</a:t>
            </a:r>
          </a:p>
        </c:rich>
      </c:tx>
      <c:layout>
        <c:manualLayout>
          <c:xMode val="edge"/>
          <c:yMode val="edge"/>
          <c:x val="0.400826334208224"/>
          <c:y val="9.4725138524351122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83772965879265"/>
          <c:y val="5.1400554097404488E-2"/>
          <c:w val="0.81592366579177611"/>
          <c:h val="0.581236147564887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'Wolf&amp;Tinker'!$A$4</c:f>
              <c:strCache>
                <c:ptCount val="1"/>
                <c:pt idx="0">
                  <c:v>4ATKR000.69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'Wolf&amp;Tinker'!$AC$14:$AK$14</c:f>
                <c:numCache>
                  <c:formatCode>General</c:formatCode>
                  <c:ptCount val="9"/>
                  <c:pt idx="0">
                    <c:v>9.026934387955011</c:v>
                  </c:pt>
                  <c:pt idx="1">
                    <c:v>8.0207212546281497</c:v>
                  </c:pt>
                  <c:pt idx="2">
                    <c:v>8.1590488280054938</c:v>
                  </c:pt>
                  <c:pt idx="3">
                    <c:v>30.888129596982729</c:v>
                  </c:pt>
                  <c:pt idx="4">
                    <c:v>17.498638518467619</c:v>
                  </c:pt>
                  <c:pt idx="5">
                    <c:v>22.832548100853238</c:v>
                  </c:pt>
                  <c:pt idx="6">
                    <c:v>21.045485924011778</c:v>
                  </c:pt>
                  <c:pt idx="7">
                    <c:v>6.9322677466404237</c:v>
                  </c:pt>
                  <c:pt idx="8">
                    <c:v>7.6407598516843231</c:v>
                  </c:pt>
                </c:numCache>
              </c:numRef>
            </c:plus>
            <c:minus>
              <c:numRef>
                <c:f>'Wolf&amp;Tinker'!$AC$14:$AK$14</c:f>
                <c:numCache>
                  <c:formatCode>General</c:formatCode>
                  <c:ptCount val="9"/>
                  <c:pt idx="0">
                    <c:v>9.026934387955011</c:v>
                  </c:pt>
                  <c:pt idx="1">
                    <c:v>8.0207212546281497</c:v>
                  </c:pt>
                  <c:pt idx="2">
                    <c:v>8.1590488280054938</c:v>
                  </c:pt>
                  <c:pt idx="3">
                    <c:v>30.888129596982729</c:v>
                  </c:pt>
                  <c:pt idx="4">
                    <c:v>17.498638518467619</c:v>
                  </c:pt>
                  <c:pt idx="5">
                    <c:v>22.832548100853238</c:v>
                  </c:pt>
                  <c:pt idx="6">
                    <c:v>21.045485924011778</c:v>
                  </c:pt>
                  <c:pt idx="7">
                    <c:v>6.9322677466404237</c:v>
                  </c:pt>
                  <c:pt idx="8">
                    <c:v>7.6407598516843231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Roanoke!$AC$3:$AK$3</c:f>
              <c:strCache>
                <c:ptCount val="9"/>
                <c:pt idx="0">
                  <c:v>Family Richness</c:v>
                </c:pt>
                <c:pt idx="1">
                  <c:v>EPT Richness</c:v>
                </c:pt>
                <c:pt idx="2">
                  <c:v>%Ephem.</c:v>
                </c:pt>
                <c:pt idx="3">
                  <c:v>%PT-Hydro</c:v>
                </c:pt>
                <c:pt idx="4">
                  <c:v>%Chironomidae</c:v>
                </c:pt>
                <c:pt idx="5">
                  <c:v>%Scraper</c:v>
                </c:pt>
                <c:pt idx="6">
                  <c:v>%2Dominant</c:v>
                </c:pt>
                <c:pt idx="7">
                  <c:v>%MFBI</c:v>
                </c:pt>
                <c:pt idx="8">
                  <c:v>SCI</c:v>
                </c:pt>
              </c:strCache>
            </c:strRef>
          </c:cat>
          <c:val>
            <c:numRef>
              <c:f>'Wolf&amp;Tinker'!$AC$13:$AK$13</c:f>
              <c:numCache>
                <c:formatCode>General</c:formatCode>
                <c:ptCount val="9"/>
                <c:pt idx="0">
                  <c:v>58.082222222222221</c:v>
                </c:pt>
                <c:pt idx="1">
                  <c:v>41.412222222222233</c:v>
                </c:pt>
                <c:pt idx="2">
                  <c:v>14.445555555555558</c:v>
                </c:pt>
                <c:pt idx="3">
                  <c:v>14.966666666666669</c:v>
                </c:pt>
                <c:pt idx="4">
                  <c:v>67.77000000000001</c:v>
                </c:pt>
                <c:pt idx="5">
                  <c:v>40.245555555555562</c:v>
                </c:pt>
                <c:pt idx="6">
                  <c:v>54.99444444444444</c:v>
                </c:pt>
                <c:pt idx="7">
                  <c:v>70.891111111111101</c:v>
                </c:pt>
                <c:pt idx="8">
                  <c:v>45.351111111111116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AA-43D4-AE18-49411A6B7515}"/>
            </c:ext>
          </c:extLst>
        </c:ser>
        <c:ser>
          <c:idx val="2"/>
          <c:order val="1"/>
          <c:tx>
            <c:strRef>
              <c:f>'Wolf&amp;Tinker'!$A$28</c:f>
              <c:strCache>
                <c:ptCount val="1"/>
                <c:pt idx="0">
                  <c:v>4ATKR009.30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'Wolf&amp;Tinker'!$AC$39:$AK$39</c:f>
                <c:numCache>
                  <c:formatCode>General</c:formatCode>
                  <c:ptCount val="9"/>
                  <c:pt idx="0">
                    <c:v>12.132400376219437</c:v>
                  </c:pt>
                  <c:pt idx="1">
                    <c:v>12.274022296432943</c:v>
                  </c:pt>
                  <c:pt idx="2">
                    <c:v>20.480966340049051</c:v>
                  </c:pt>
                  <c:pt idx="3">
                    <c:v>26.956262702550013</c:v>
                  </c:pt>
                  <c:pt idx="4">
                    <c:v>16.898051465578291</c:v>
                  </c:pt>
                  <c:pt idx="5">
                    <c:v>21.707289738191164</c:v>
                  </c:pt>
                  <c:pt idx="6">
                    <c:v>13.227790778844653</c:v>
                  </c:pt>
                  <c:pt idx="7">
                    <c:v>6.1573821998927061</c:v>
                  </c:pt>
                  <c:pt idx="8">
                    <c:v>10.713508399316346</c:v>
                  </c:pt>
                </c:numCache>
              </c:numRef>
            </c:plus>
            <c:minus>
              <c:numRef>
                <c:f>'Wolf&amp;Tinker'!$AC$39:$AK$39</c:f>
                <c:numCache>
                  <c:formatCode>General</c:formatCode>
                  <c:ptCount val="9"/>
                  <c:pt idx="0">
                    <c:v>12.132400376219437</c:v>
                  </c:pt>
                  <c:pt idx="1">
                    <c:v>12.274022296432943</c:v>
                  </c:pt>
                  <c:pt idx="2">
                    <c:v>20.480966340049051</c:v>
                  </c:pt>
                  <c:pt idx="3">
                    <c:v>26.956262702550013</c:v>
                  </c:pt>
                  <c:pt idx="4">
                    <c:v>16.898051465578291</c:v>
                  </c:pt>
                  <c:pt idx="5">
                    <c:v>21.707289738191164</c:v>
                  </c:pt>
                  <c:pt idx="6">
                    <c:v>13.227790778844653</c:v>
                  </c:pt>
                  <c:pt idx="7">
                    <c:v>6.1573821998927061</c:v>
                  </c:pt>
                  <c:pt idx="8">
                    <c:v>10.713508399316346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Roanoke!$AC$3:$AK$3</c:f>
              <c:strCache>
                <c:ptCount val="9"/>
                <c:pt idx="0">
                  <c:v>Family Richness</c:v>
                </c:pt>
                <c:pt idx="1">
                  <c:v>EPT Richness</c:v>
                </c:pt>
                <c:pt idx="2">
                  <c:v>%Ephem.</c:v>
                </c:pt>
                <c:pt idx="3">
                  <c:v>%PT-Hydro</c:v>
                </c:pt>
                <c:pt idx="4">
                  <c:v>%Chironomidae</c:v>
                </c:pt>
                <c:pt idx="5">
                  <c:v>%Scraper</c:v>
                </c:pt>
                <c:pt idx="6">
                  <c:v>%2Dominant</c:v>
                </c:pt>
                <c:pt idx="7">
                  <c:v>%MFBI</c:v>
                </c:pt>
                <c:pt idx="8">
                  <c:v>SCI</c:v>
                </c:pt>
              </c:strCache>
            </c:strRef>
          </c:cat>
          <c:val>
            <c:numRef>
              <c:f>'Wolf&amp;Tinker'!$AC$38:$AK$38</c:f>
              <c:numCache>
                <c:formatCode>General</c:formatCode>
                <c:ptCount val="9"/>
                <c:pt idx="0">
                  <c:v>60.454999999999998</c:v>
                </c:pt>
                <c:pt idx="1">
                  <c:v>58.183000000000007</c:v>
                </c:pt>
                <c:pt idx="2">
                  <c:v>51.015999999999998</c:v>
                </c:pt>
                <c:pt idx="3">
                  <c:v>32.940999999999995</c:v>
                </c:pt>
                <c:pt idx="4">
                  <c:v>81.091000000000008</c:v>
                </c:pt>
                <c:pt idx="5">
                  <c:v>57.434999999999988</c:v>
                </c:pt>
                <c:pt idx="6">
                  <c:v>70.28400000000002</c:v>
                </c:pt>
                <c:pt idx="7">
                  <c:v>79.260000000000005</c:v>
                </c:pt>
                <c:pt idx="8">
                  <c:v>61.331999999999994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AA-43D4-AE18-49411A6B7515}"/>
            </c:ext>
          </c:extLst>
        </c:ser>
        <c:ser>
          <c:idx val="1"/>
          <c:order val="2"/>
          <c:tx>
            <c:v>Reference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'Wolf&amp;Tinker'!$AC$53:$AK$53</c:f>
                <c:numCache>
                  <c:formatCode>General</c:formatCode>
                  <c:ptCount val="9"/>
                  <c:pt idx="0">
                    <c:v>11.316557338696263</c:v>
                  </c:pt>
                  <c:pt idx="1">
                    <c:v>12.195514749283831</c:v>
                  </c:pt>
                  <c:pt idx="2">
                    <c:v>19.234568620065289</c:v>
                  </c:pt>
                  <c:pt idx="3">
                    <c:v>18.732118940472258</c:v>
                  </c:pt>
                  <c:pt idx="4">
                    <c:v>14.442626146238069</c:v>
                  </c:pt>
                  <c:pt idx="5">
                    <c:v>14.998223894848302</c:v>
                  </c:pt>
                  <c:pt idx="6">
                    <c:v>10.188716798498355</c:v>
                  </c:pt>
                  <c:pt idx="7">
                    <c:v>5.9021885771296763</c:v>
                  </c:pt>
                  <c:pt idx="8">
                    <c:v>7.9920741988546835</c:v>
                  </c:pt>
                </c:numCache>
              </c:numRef>
            </c:plus>
            <c:minus>
              <c:numRef>
                <c:f>'Wolf&amp;Tinker'!$AC$53:$AK$53</c:f>
                <c:numCache>
                  <c:formatCode>General</c:formatCode>
                  <c:ptCount val="9"/>
                  <c:pt idx="0">
                    <c:v>11.316557338696263</c:v>
                  </c:pt>
                  <c:pt idx="1">
                    <c:v>12.195514749283831</c:v>
                  </c:pt>
                  <c:pt idx="2">
                    <c:v>19.234568620065289</c:v>
                  </c:pt>
                  <c:pt idx="3">
                    <c:v>18.732118940472258</c:v>
                  </c:pt>
                  <c:pt idx="4">
                    <c:v>14.442626146238069</c:v>
                  </c:pt>
                  <c:pt idx="5">
                    <c:v>14.998223894848302</c:v>
                  </c:pt>
                  <c:pt idx="6">
                    <c:v>10.188716798498355</c:v>
                  </c:pt>
                  <c:pt idx="7">
                    <c:v>5.9021885771296763</c:v>
                  </c:pt>
                  <c:pt idx="8">
                    <c:v>7.9920741988546835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Roanoke!$AC$3:$AK$3</c:f>
              <c:strCache>
                <c:ptCount val="9"/>
                <c:pt idx="0">
                  <c:v>Family Richness</c:v>
                </c:pt>
                <c:pt idx="1">
                  <c:v>EPT Richness</c:v>
                </c:pt>
                <c:pt idx="2">
                  <c:v>%Ephem.</c:v>
                </c:pt>
                <c:pt idx="3">
                  <c:v>%PT-Hydro</c:v>
                </c:pt>
                <c:pt idx="4">
                  <c:v>%Chironomidae</c:v>
                </c:pt>
                <c:pt idx="5">
                  <c:v>%Scraper</c:v>
                </c:pt>
                <c:pt idx="6">
                  <c:v>%2Dominant</c:v>
                </c:pt>
                <c:pt idx="7">
                  <c:v>%MFBI</c:v>
                </c:pt>
                <c:pt idx="8">
                  <c:v>SCI</c:v>
                </c:pt>
              </c:strCache>
            </c:strRef>
          </c:cat>
          <c:val>
            <c:numRef>
              <c:f>'Wolf&amp;Tinker'!$AC$52:$AK$52</c:f>
              <c:numCache>
                <c:formatCode>General</c:formatCode>
                <c:ptCount val="9"/>
                <c:pt idx="0">
                  <c:v>76.361999999999995</c:v>
                </c:pt>
                <c:pt idx="1">
                  <c:v>87.274000000000001</c:v>
                </c:pt>
                <c:pt idx="2">
                  <c:v>49.433999999999997</c:v>
                </c:pt>
                <c:pt idx="3">
                  <c:v>44.884</c:v>
                </c:pt>
                <c:pt idx="4">
                  <c:v>88.109999999999985</c:v>
                </c:pt>
                <c:pt idx="5">
                  <c:v>52.868000000000009</c:v>
                </c:pt>
                <c:pt idx="6">
                  <c:v>80.709999999999994</c:v>
                </c:pt>
                <c:pt idx="7">
                  <c:v>81.634</c:v>
                </c:pt>
                <c:pt idx="8">
                  <c:v>70.16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AA-43D4-AE18-49411A6B75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2280432"/>
        <c:axId val="612280760"/>
      </c:barChart>
      <c:catAx>
        <c:axId val="612280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t" anchorCtr="0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2280760"/>
        <c:crosses val="autoZero"/>
        <c:auto val="1"/>
        <c:lblAlgn val="ctr"/>
        <c:lblOffset val="0"/>
        <c:tickLblSkip val="1"/>
        <c:noMultiLvlLbl val="0"/>
      </c:catAx>
      <c:valAx>
        <c:axId val="612280760"/>
        <c:scaling>
          <c:orientation val="minMax"/>
          <c:max val="13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ysClr val="windowText" lastClr="000000"/>
                    </a:solidFill>
                    <a:latin typeface="+mn-lt"/>
                  </a:rPr>
                  <a:t>Score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2280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374540682414713"/>
          <c:y val="0.79224482356372106"/>
          <c:w val="0.23737554680664916"/>
          <c:h val="0.19386628754738991"/>
        </c:manualLayout>
      </c:layout>
      <c:overlay val="0"/>
      <c:spPr>
        <a:solidFill>
          <a:schemeClr val="bg1"/>
        </a:solidFill>
        <a:ln>
          <a:solidFill>
            <a:schemeClr val="bg1">
              <a:lumMod val="50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Wolf Creek</a:t>
            </a:r>
          </a:p>
        </c:rich>
      </c:tx>
      <c:layout>
        <c:manualLayout>
          <c:xMode val="edge"/>
          <c:yMode val="edge"/>
          <c:x val="0.400826334208224"/>
          <c:y val="9.4725138524351122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83772965879265"/>
          <c:y val="5.1400554097404488E-2"/>
          <c:w val="0.81592366579177611"/>
          <c:h val="0.581236147564887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'Wolf&amp;Tinker'!$A$63</c:f>
              <c:strCache>
                <c:ptCount val="1"/>
                <c:pt idx="0">
                  <c:v>4AWOR000.34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'Wolf&amp;Tinker'!$AC$72:$AK$72</c:f>
                <c:numCache>
                  <c:formatCode>General</c:formatCode>
                  <c:ptCount val="9"/>
                  <c:pt idx="0">
                    <c:v>12.087881771190784</c:v>
                  </c:pt>
                  <c:pt idx="1">
                    <c:v>13.747512956895148</c:v>
                  </c:pt>
                  <c:pt idx="2">
                    <c:v>12.702040331042431</c:v>
                  </c:pt>
                  <c:pt idx="3">
                    <c:v>25.122516899330432</c:v>
                  </c:pt>
                  <c:pt idx="4">
                    <c:v>13.280548611731772</c:v>
                  </c:pt>
                  <c:pt idx="5">
                    <c:v>11.054216955533301</c:v>
                  </c:pt>
                  <c:pt idx="6">
                    <c:v>19.79157355867822</c:v>
                  </c:pt>
                  <c:pt idx="7">
                    <c:v>5.4196611320002557</c:v>
                  </c:pt>
                  <c:pt idx="8">
                    <c:v>11.563295918551946</c:v>
                  </c:pt>
                </c:numCache>
              </c:numRef>
            </c:plus>
            <c:minus>
              <c:numRef>
                <c:f>'Wolf&amp;Tinker'!$AC$72:$AK$72</c:f>
                <c:numCache>
                  <c:formatCode>General</c:formatCode>
                  <c:ptCount val="9"/>
                  <c:pt idx="0">
                    <c:v>12.087881771190784</c:v>
                  </c:pt>
                  <c:pt idx="1">
                    <c:v>13.747512956895148</c:v>
                  </c:pt>
                  <c:pt idx="2">
                    <c:v>12.702040331042431</c:v>
                  </c:pt>
                  <c:pt idx="3">
                    <c:v>25.122516899330432</c:v>
                  </c:pt>
                  <c:pt idx="4">
                    <c:v>13.280548611731772</c:v>
                  </c:pt>
                  <c:pt idx="5">
                    <c:v>11.054216955533301</c:v>
                  </c:pt>
                  <c:pt idx="6">
                    <c:v>19.79157355867822</c:v>
                  </c:pt>
                  <c:pt idx="7">
                    <c:v>5.4196611320002557</c:v>
                  </c:pt>
                  <c:pt idx="8">
                    <c:v>11.563295918551946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Roanoke!$AC$3:$AK$3</c:f>
              <c:strCache>
                <c:ptCount val="9"/>
                <c:pt idx="0">
                  <c:v>Family Richness</c:v>
                </c:pt>
                <c:pt idx="1">
                  <c:v>EPT Richness</c:v>
                </c:pt>
                <c:pt idx="2">
                  <c:v>%Ephem.</c:v>
                </c:pt>
                <c:pt idx="3">
                  <c:v>%PT-Hydro</c:v>
                </c:pt>
                <c:pt idx="4">
                  <c:v>%Chironomidae</c:v>
                </c:pt>
                <c:pt idx="5">
                  <c:v>%Scraper</c:v>
                </c:pt>
                <c:pt idx="6">
                  <c:v>%2Dominant</c:v>
                </c:pt>
                <c:pt idx="7">
                  <c:v>%MFBI</c:v>
                </c:pt>
                <c:pt idx="8">
                  <c:v>SCI</c:v>
                </c:pt>
              </c:strCache>
            </c:strRef>
          </c:cat>
          <c:val>
            <c:numRef>
              <c:f>'Wolf&amp;Tinker'!$AC$71:$AK$71</c:f>
              <c:numCache>
                <c:formatCode>General</c:formatCode>
                <c:ptCount val="9"/>
                <c:pt idx="0">
                  <c:v>48.864999999999995</c:v>
                </c:pt>
                <c:pt idx="1">
                  <c:v>45.453749999999999</c:v>
                </c:pt>
                <c:pt idx="2">
                  <c:v>32.255000000000003</c:v>
                </c:pt>
                <c:pt idx="3">
                  <c:v>26.173749999999998</c:v>
                </c:pt>
                <c:pt idx="4">
                  <c:v>77.84</c:v>
                </c:pt>
                <c:pt idx="5">
                  <c:v>17.17625</c:v>
                </c:pt>
                <c:pt idx="6">
                  <c:v>59.281250000000007</c:v>
                </c:pt>
                <c:pt idx="7">
                  <c:v>70.961250000000007</c:v>
                </c:pt>
                <c:pt idx="8">
                  <c:v>47.251249999999999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7B-4388-B314-B549E6D27D0C}"/>
            </c:ext>
          </c:extLst>
        </c:ser>
        <c:ser>
          <c:idx val="1"/>
          <c:order val="1"/>
          <c:tx>
            <c:v>Reference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'Wolf&amp;Tinker'!$AC$53:$AK$53</c:f>
                <c:numCache>
                  <c:formatCode>General</c:formatCode>
                  <c:ptCount val="9"/>
                  <c:pt idx="0">
                    <c:v>11.316557338696263</c:v>
                  </c:pt>
                  <c:pt idx="1">
                    <c:v>12.195514749283831</c:v>
                  </c:pt>
                  <c:pt idx="2">
                    <c:v>19.234568620065289</c:v>
                  </c:pt>
                  <c:pt idx="3">
                    <c:v>18.732118940472258</c:v>
                  </c:pt>
                  <c:pt idx="4">
                    <c:v>14.442626146238069</c:v>
                  </c:pt>
                  <c:pt idx="5">
                    <c:v>14.998223894848302</c:v>
                  </c:pt>
                  <c:pt idx="6">
                    <c:v>10.188716798498355</c:v>
                  </c:pt>
                  <c:pt idx="7">
                    <c:v>5.9021885771296763</c:v>
                  </c:pt>
                  <c:pt idx="8">
                    <c:v>7.9920741988546835</c:v>
                  </c:pt>
                </c:numCache>
              </c:numRef>
            </c:plus>
            <c:minus>
              <c:numRef>
                <c:f>'Wolf&amp;Tinker'!$AC$53:$AK$53</c:f>
                <c:numCache>
                  <c:formatCode>General</c:formatCode>
                  <c:ptCount val="9"/>
                  <c:pt idx="0">
                    <c:v>11.316557338696263</c:v>
                  </c:pt>
                  <c:pt idx="1">
                    <c:v>12.195514749283831</c:v>
                  </c:pt>
                  <c:pt idx="2">
                    <c:v>19.234568620065289</c:v>
                  </c:pt>
                  <c:pt idx="3">
                    <c:v>18.732118940472258</c:v>
                  </c:pt>
                  <c:pt idx="4">
                    <c:v>14.442626146238069</c:v>
                  </c:pt>
                  <c:pt idx="5">
                    <c:v>14.998223894848302</c:v>
                  </c:pt>
                  <c:pt idx="6">
                    <c:v>10.188716798498355</c:v>
                  </c:pt>
                  <c:pt idx="7">
                    <c:v>5.9021885771296763</c:v>
                  </c:pt>
                  <c:pt idx="8">
                    <c:v>7.9920741988546835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Roanoke!$AC$3:$AK$3</c:f>
              <c:strCache>
                <c:ptCount val="9"/>
                <c:pt idx="0">
                  <c:v>Family Richness</c:v>
                </c:pt>
                <c:pt idx="1">
                  <c:v>EPT Richness</c:v>
                </c:pt>
                <c:pt idx="2">
                  <c:v>%Ephem.</c:v>
                </c:pt>
                <c:pt idx="3">
                  <c:v>%PT-Hydro</c:v>
                </c:pt>
                <c:pt idx="4">
                  <c:v>%Chironomidae</c:v>
                </c:pt>
                <c:pt idx="5">
                  <c:v>%Scraper</c:v>
                </c:pt>
                <c:pt idx="6">
                  <c:v>%2Dominant</c:v>
                </c:pt>
                <c:pt idx="7">
                  <c:v>%MFBI</c:v>
                </c:pt>
                <c:pt idx="8">
                  <c:v>SCI</c:v>
                </c:pt>
              </c:strCache>
            </c:strRef>
          </c:cat>
          <c:val>
            <c:numRef>
              <c:f>'Wolf&amp;Tinker'!$AC$52:$AK$52</c:f>
              <c:numCache>
                <c:formatCode>General</c:formatCode>
                <c:ptCount val="9"/>
                <c:pt idx="0">
                  <c:v>76.361999999999995</c:v>
                </c:pt>
                <c:pt idx="1">
                  <c:v>87.274000000000001</c:v>
                </c:pt>
                <c:pt idx="2">
                  <c:v>49.433999999999997</c:v>
                </c:pt>
                <c:pt idx="3">
                  <c:v>44.884</c:v>
                </c:pt>
                <c:pt idx="4">
                  <c:v>88.109999999999985</c:v>
                </c:pt>
                <c:pt idx="5">
                  <c:v>52.868000000000009</c:v>
                </c:pt>
                <c:pt idx="6">
                  <c:v>80.709999999999994</c:v>
                </c:pt>
                <c:pt idx="7">
                  <c:v>81.634</c:v>
                </c:pt>
                <c:pt idx="8">
                  <c:v>70.16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57B-4388-B314-B549E6D27D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2280432"/>
        <c:axId val="612280760"/>
      </c:barChart>
      <c:catAx>
        <c:axId val="612280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t" anchorCtr="0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2280760"/>
        <c:crosses val="autoZero"/>
        <c:auto val="1"/>
        <c:lblAlgn val="ctr"/>
        <c:lblOffset val="0"/>
        <c:tickLblSkip val="1"/>
        <c:noMultiLvlLbl val="0"/>
      </c:catAx>
      <c:valAx>
        <c:axId val="612280760"/>
        <c:scaling>
          <c:orientation val="minMax"/>
          <c:max val="13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ysClr val="windowText" lastClr="000000"/>
                    </a:solidFill>
                    <a:latin typeface="+mn-lt"/>
                  </a:rPr>
                  <a:t>Score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2280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277394717552198"/>
          <c:y val="0.82130064250443269"/>
          <c:w val="0.24338157054692486"/>
          <c:h val="0.16481058511753827"/>
        </c:manualLayout>
      </c:layout>
      <c:overlay val="0"/>
      <c:spPr>
        <a:solidFill>
          <a:schemeClr val="bg1"/>
        </a:solidFill>
        <a:ln>
          <a:solidFill>
            <a:schemeClr val="bg1">
              <a:lumMod val="50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Wolf Creek</a:t>
            </a:r>
          </a:p>
        </c:rich>
      </c:tx>
      <c:layout>
        <c:manualLayout>
          <c:xMode val="edge"/>
          <c:yMode val="edge"/>
          <c:x val="0.400826334208224"/>
          <c:y val="9.4725138524351122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83772965879265"/>
          <c:y val="5.1400554097404488E-2"/>
          <c:w val="0.81592366579177611"/>
          <c:h val="0.581236147564887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'Wolf&amp;Tinker'!$A$63</c:f>
              <c:strCache>
                <c:ptCount val="1"/>
                <c:pt idx="0">
                  <c:v>4AWOR000.34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'Wolf&amp;Tinker'!$AC$72:$AK$72</c:f>
                <c:numCache>
                  <c:formatCode>General</c:formatCode>
                  <c:ptCount val="9"/>
                  <c:pt idx="0">
                    <c:v>12.087881771190784</c:v>
                  </c:pt>
                  <c:pt idx="1">
                    <c:v>13.747512956895148</c:v>
                  </c:pt>
                  <c:pt idx="2">
                    <c:v>12.702040331042431</c:v>
                  </c:pt>
                  <c:pt idx="3">
                    <c:v>25.122516899330432</c:v>
                  </c:pt>
                  <c:pt idx="4">
                    <c:v>13.280548611731772</c:v>
                  </c:pt>
                  <c:pt idx="5">
                    <c:v>11.054216955533301</c:v>
                  </c:pt>
                  <c:pt idx="6">
                    <c:v>19.79157355867822</c:v>
                  </c:pt>
                  <c:pt idx="7">
                    <c:v>5.4196611320002557</c:v>
                  </c:pt>
                  <c:pt idx="8">
                    <c:v>11.563295918551946</c:v>
                  </c:pt>
                </c:numCache>
              </c:numRef>
            </c:plus>
            <c:minus>
              <c:numRef>
                <c:f>'Wolf&amp;Tinker'!$AC$72:$AK$72</c:f>
                <c:numCache>
                  <c:formatCode>General</c:formatCode>
                  <c:ptCount val="9"/>
                  <c:pt idx="0">
                    <c:v>12.087881771190784</c:v>
                  </c:pt>
                  <c:pt idx="1">
                    <c:v>13.747512956895148</c:v>
                  </c:pt>
                  <c:pt idx="2">
                    <c:v>12.702040331042431</c:v>
                  </c:pt>
                  <c:pt idx="3">
                    <c:v>25.122516899330432</c:v>
                  </c:pt>
                  <c:pt idx="4">
                    <c:v>13.280548611731772</c:v>
                  </c:pt>
                  <c:pt idx="5">
                    <c:v>11.054216955533301</c:v>
                  </c:pt>
                  <c:pt idx="6">
                    <c:v>19.79157355867822</c:v>
                  </c:pt>
                  <c:pt idx="7">
                    <c:v>5.4196611320002557</c:v>
                  </c:pt>
                  <c:pt idx="8">
                    <c:v>11.563295918551946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Roanoke!$AC$3:$AK$3</c:f>
              <c:strCache>
                <c:ptCount val="9"/>
                <c:pt idx="0">
                  <c:v>Family Richness</c:v>
                </c:pt>
                <c:pt idx="1">
                  <c:v>EPT Richness</c:v>
                </c:pt>
                <c:pt idx="2">
                  <c:v>%Ephem.</c:v>
                </c:pt>
                <c:pt idx="3">
                  <c:v>%PT-Hydro</c:v>
                </c:pt>
                <c:pt idx="4">
                  <c:v>%Chironomidae</c:v>
                </c:pt>
                <c:pt idx="5">
                  <c:v>%Scraper</c:v>
                </c:pt>
                <c:pt idx="6">
                  <c:v>%2Dominant</c:v>
                </c:pt>
                <c:pt idx="7">
                  <c:v>%MFBI</c:v>
                </c:pt>
                <c:pt idx="8">
                  <c:v>SCI</c:v>
                </c:pt>
              </c:strCache>
            </c:strRef>
          </c:cat>
          <c:val>
            <c:numRef>
              <c:f>'Wolf&amp;Tinker'!$AC$71:$AK$71</c:f>
              <c:numCache>
                <c:formatCode>General</c:formatCode>
                <c:ptCount val="9"/>
                <c:pt idx="0">
                  <c:v>48.864999999999995</c:v>
                </c:pt>
                <c:pt idx="1">
                  <c:v>45.453749999999999</c:v>
                </c:pt>
                <c:pt idx="2">
                  <c:v>32.255000000000003</c:v>
                </c:pt>
                <c:pt idx="3">
                  <c:v>26.173749999999998</c:v>
                </c:pt>
                <c:pt idx="4">
                  <c:v>77.84</c:v>
                </c:pt>
                <c:pt idx="5">
                  <c:v>17.17625</c:v>
                </c:pt>
                <c:pt idx="6">
                  <c:v>59.281250000000007</c:v>
                </c:pt>
                <c:pt idx="7">
                  <c:v>70.961250000000007</c:v>
                </c:pt>
                <c:pt idx="8">
                  <c:v>47.251249999999999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BB-4134-A2DD-8021789C0E45}"/>
            </c:ext>
          </c:extLst>
        </c:ser>
        <c:ser>
          <c:idx val="1"/>
          <c:order val="1"/>
          <c:tx>
            <c:v>Reference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'Wolf&amp;Tinker'!$AC$53:$AK$53</c:f>
                <c:numCache>
                  <c:formatCode>General</c:formatCode>
                  <c:ptCount val="9"/>
                  <c:pt idx="0">
                    <c:v>11.316557338696263</c:v>
                  </c:pt>
                  <c:pt idx="1">
                    <c:v>12.195514749283831</c:v>
                  </c:pt>
                  <c:pt idx="2">
                    <c:v>19.234568620065289</c:v>
                  </c:pt>
                  <c:pt idx="3">
                    <c:v>18.732118940472258</c:v>
                  </c:pt>
                  <c:pt idx="4">
                    <c:v>14.442626146238069</c:v>
                  </c:pt>
                  <c:pt idx="5">
                    <c:v>14.998223894848302</c:v>
                  </c:pt>
                  <c:pt idx="6">
                    <c:v>10.188716798498355</c:v>
                  </c:pt>
                  <c:pt idx="7">
                    <c:v>5.9021885771296763</c:v>
                  </c:pt>
                  <c:pt idx="8">
                    <c:v>7.9920741988546835</c:v>
                  </c:pt>
                </c:numCache>
              </c:numRef>
            </c:plus>
            <c:minus>
              <c:numRef>
                <c:f>'Wolf&amp;Tinker'!$AC$53:$AK$53</c:f>
                <c:numCache>
                  <c:formatCode>General</c:formatCode>
                  <c:ptCount val="9"/>
                  <c:pt idx="0">
                    <c:v>11.316557338696263</c:v>
                  </c:pt>
                  <c:pt idx="1">
                    <c:v>12.195514749283831</c:v>
                  </c:pt>
                  <c:pt idx="2">
                    <c:v>19.234568620065289</c:v>
                  </c:pt>
                  <c:pt idx="3">
                    <c:v>18.732118940472258</c:v>
                  </c:pt>
                  <c:pt idx="4">
                    <c:v>14.442626146238069</c:v>
                  </c:pt>
                  <c:pt idx="5">
                    <c:v>14.998223894848302</c:v>
                  </c:pt>
                  <c:pt idx="6">
                    <c:v>10.188716798498355</c:v>
                  </c:pt>
                  <c:pt idx="7">
                    <c:v>5.9021885771296763</c:v>
                  </c:pt>
                  <c:pt idx="8">
                    <c:v>7.9920741988546835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Roanoke!$AC$3:$AK$3</c:f>
              <c:strCache>
                <c:ptCount val="9"/>
                <c:pt idx="0">
                  <c:v>Family Richness</c:v>
                </c:pt>
                <c:pt idx="1">
                  <c:v>EPT Richness</c:v>
                </c:pt>
                <c:pt idx="2">
                  <c:v>%Ephem.</c:v>
                </c:pt>
                <c:pt idx="3">
                  <c:v>%PT-Hydro</c:v>
                </c:pt>
                <c:pt idx="4">
                  <c:v>%Chironomidae</c:v>
                </c:pt>
                <c:pt idx="5">
                  <c:v>%Scraper</c:v>
                </c:pt>
                <c:pt idx="6">
                  <c:v>%2Dominant</c:v>
                </c:pt>
                <c:pt idx="7">
                  <c:v>%MFBI</c:v>
                </c:pt>
                <c:pt idx="8">
                  <c:v>SCI</c:v>
                </c:pt>
              </c:strCache>
            </c:strRef>
          </c:cat>
          <c:val>
            <c:numRef>
              <c:f>'Wolf&amp;Tinker'!$AC$52:$AK$52</c:f>
              <c:numCache>
                <c:formatCode>General</c:formatCode>
                <c:ptCount val="9"/>
                <c:pt idx="0">
                  <c:v>76.361999999999995</c:v>
                </c:pt>
                <c:pt idx="1">
                  <c:v>87.274000000000001</c:v>
                </c:pt>
                <c:pt idx="2">
                  <c:v>49.433999999999997</c:v>
                </c:pt>
                <c:pt idx="3">
                  <c:v>44.884</c:v>
                </c:pt>
                <c:pt idx="4">
                  <c:v>88.109999999999985</c:v>
                </c:pt>
                <c:pt idx="5">
                  <c:v>52.868000000000009</c:v>
                </c:pt>
                <c:pt idx="6">
                  <c:v>80.709999999999994</c:v>
                </c:pt>
                <c:pt idx="7">
                  <c:v>81.634</c:v>
                </c:pt>
                <c:pt idx="8">
                  <c:v>70.16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BB-4134-A2DD-8021789C0E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2280432"/>
        <c:axId val="612280760"/>
      </c:barChart>
      <c:catAx>
        <c:axId val="612280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t" anchorCtr="0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2280760"/>
        <c:crosses val="autoZero"/>
        <c:auto val="1"/>
        <c:lblAlgn val="ctr"/>
        <c:lblOffset val="0"/>
        <c:tickLblSkip val="1"/>
        <c:noMultiLvlLbl val="0"/>
      </c:catAx>
      <c:valAx>
        <c:axId val="612280760"/>
        <c:scaling>
          <c:orientation val="minMax"/>
          <c:max val="13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ysClr val="windowText" lastClr="000000"/>
                    </a:solidFill>
                    <a:latin typeface="+mn-lt"/>
                  </a:rPr>
                  <a:t>Score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2280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277394717552198"/>
          <c:y val="0.82130064250443269"/>
          <c:w val="0.24338157054692486"/>
          <c:h val="0.16481058511753827"/>
        </c:manualLayout>
      </c:layout>
      <c:overlay val="0"/>
      <c:spPr>
        <a:solidFill>
          <a:schemeClr val="bg1"/>
        </a:solidFill>
        <a:ln>
          <a:solidFill>
            <a:schemeClr val="bg1">
              <a:lumMod val="50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Tinker Creek</a:t>
            </a:r>
          </a:p>
        </c:rich>
      </c:tx>
      <c:layout>
        <c:manualLayout>
          <c:xMode val="edge"/>
          <c:yMode val="edge"/>
          <c:x val="0.400826334208224"/>
          <c:y val="9.4725138524351122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83772965879265"/>
          <c:y val="5.1400554097404488E-2"/>
          <c:w val="0.81592366579177611"/>
          <c:h val="0.581236147564887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'Wolf&amp;Tinker'!$A$4</c:f>
              <c:strCache>
                <c:ptCount val="1"/>
                <c:pt idx="0">
                  <c:v>4ATKR000.69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'Wolf&amp;Tinker'!$AC$14:$AK$14</c:f>
                <c:numCache>
                  <c:formatCode>General</c:formatCode>
                  <c:ptCount val="9"/>
                  <c:pt idx="0">
                    <c:v>9.026934387955011</c:v>
                  </c:pt>
                  <c:pt idx="1">
                    <c:v>8.0207212546281497</c:v>
                  </c:pt>
                  <c:pt idx="2">
                    <c:v>8.1590488280054938</c:v>
                  </c:pt>
                  <c:pt idx="3">
                    <c:v>30.888129596982729</c:v>
                  </c:pt>
                  <c:pt idx="4">
                    <c:v>17.498638518467619</c:v>
                  </c:pt>
                  <c:pt idx="5">
                    <c:v>22.832548100853238</c:v>
                  </c:pt>
                  <c:pt idx="6">
                    <c:v>21.045485924011778</c:v>
                  </c:pt>
                  <c:pt idx="7">
                    <c:v>6.9322677466404237</c:v>
                  </c:pt>
                  <c:pt idx="8">
                    <c:v>7.6407598516843231</c:v>
                  </c:pt>
                </c:numCache>
              </c:numRef>
            </c:plus>
            <c:minus>
              <c:numRef>
                <c:f>'Wolf&amp;Tinker'!$AC$14:$AK$14</c:f>
                <c:numCache>
                  <c:formatCode>General</c:formatCode>
                  <c:ptCount val="9"/>
                  <c:pt idx="0">
                    <c:v>9.026934387955011</c:v>
                  </c:pt>
                  <c:pt idx="1">
                    <c:v>8.0207212546281497</c:v>
                  </c:pt>
                  <c:pt idx="2">
                    <c:v>8.1590488280054938</c:v>
                  </c:pt>
                  <c:pt idx="3">
                    <c:v>30.888129596982729</c:v>
                  </c:pt>
                  <c:pt idx="4">
                    <c:v>17.498638518467619</c:v>
                  </c:pt>
                  <c:pt idx="5">
                    <c:v>22.832548100853238</c:v>
                  </c:pt>
                  <c:pt idx="6">
                    <c:v>21.045485924011778</c:v>
                  </c:pt>
                  <c:pt idx="7">
                    <c:v>6.9322677466404237</c:v>
                  </c:pt>
                  <c:pt idx="8">
                    <c:v>7.6407598516843231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Roanoke!$AC$3:$AK$3</c:f>
              <c:strCache>
                <c:ptCount val="9"/>
                <c:pt idx="0">
                  <c:v>Family Richness</c:v>
                </c:pt>
                <c:pt idx="1">
                  <c:v>EPT Richness</c:v>
                </c:pt>
                <c:pt idx="2">
                  <c:v>%Ephem.</c:v>
                </c:pt>
                <c:pt idx="3">
                  <c:v>%PT-Hydro</c:v>
                </c:pt>
                <c:pt idx="4">
                  <c:v>%Chironomidae</c:v>
                </c:pt>
                <c:pt idx="5">
                  <c:v>%Scraper</c:v>
                </c:pt>
                <c:pt idx="6">
                  <c:v>%2Dominant</c:v>
                </c:pt>
                <c:pt idx="7">
                  <c:v>%MFBI</c:v>
                </c:pt>
                <c:pt idx="8">
                  <c:v>SCI</c:v>
                </c:pt>
              </c:strCache>
            </c:strRef>
          </c:cat>
          <c:val>
            <c:numRef>
              <c:f>'Wolf&amp;Tinker'!$AC$13:$AK$13</c:f>
              <c:numCache>
                <c:formatCode>General</c:formatCode>
                <c:ptCount val="9"/>
                <c:pt idx="0">
                  <c:v>58.082222222222221</c:v>
                </c:pt>
                <c:pt idx="1">
                  <c:v>41.412222222222233</c:v>
                </c:pt>
                <c:pt idx="2">
                  <c:v>14.445555555555558</c:v>
                </c:pt>
                <c:pt idx="3">
                  <c:v>14.966666666666669</c:v>
                </c:pt>
                <c:pt idx="4">
                  <c:v>67.77000000000001</c:v>
                </c:pt>
                <c:pt idx="5">
                  <c:v>40.245555555555562</c:v>
                </c:pt>
                <c:pt idx="6">
                  <c:v>54.99444444444444</c:v>
                </c:pt>
                <c:pt idx="7">
                  <c:v>70.891111111111101</c:v>
                </c:pt>
                <c:pt idx="8">
                  <c:v>45.351111111111116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37-47F6-AB14-D37508EFEC32}"/>
            </c:ext>
          </c:extLst>
        </c:ser>
        <c:ser>
          <c:idx val="2"/>
          <c:order val="1"/>
          <c:tx>
            <c:strRef>
              <c:f>'Wolf&amp;Tinker'!$A$28</c:f>
              <c:strCache>
                <c:ptCount val="1"/>
                <c:pt idx="0">
                  <c:v>4ATKR009.30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'Wolf&amp;Tinker'!$AC$39:$AK$39</c:f>
                <c:numCache>
                  <c:formatCode>General</c:formatCode>
                  <c:ptCount val="9"/>
                  <c:pt idx="0">
                    <c:v>12.132400376219437</c:v>
                  </c:pt>
                  <c:pt idx="1">
                    <c:v>12.274022296432943</c:v>
                  </c:pt>
                  <c:pt idx="2">
                    <c:v>20.480966340049051</c:v>
                  </c:pt>
                  <c:pt idx="3">
                    <c:v>26.956262702550013</c:v>
                  </c:pt>
                  <c:pt idx="4">
                    <c:v>16.898051465578291</c:v>
                  </c:pt>
                  <c:pt idx="5">
                    <c:v>21.707289738191164</c:v>
                  </c:pt>
                  <c:pt idx="6">
                    <c:v>13.227790778844653</c:v>
                  </c:pt>
                  <c:pt idx="7">
                    <c:v>6.1573821998927061</c:v>
                  </c:pt>
                  <c:pt idx="8">
                    <c:v>10.713508399316346</c:v>
                  </c:pt>
                </c:numCache>
              </c:numRef>
            </c:plus>
            <c:minus>
              <c:numRef>
                <c:f>'Wolf&amp;Tinker'!$AC$39:$AK$39</c:f>
                <c:numCache>
                  <c:formatCode>General</c:formatCode>
                  <c:ptCount val="9"/>
                  <c:pt idx="0">
                    <c:v>12.132400376219437</c:v>
                  </c:pt>
                  <c:pt idx="1">
                    <c:v>12.274022296432943</c:v>
                  </c:pt>
                  <c:pt idx="2">
                    <c:v>20.480966340049051</c:v>
                  </c:pt>
                  <c:pt idx="3">
                    <c:v>26.956262702550013</c:v>
                  </c:pt>
                  <c:pt idx="4">
                    <c:v>16.898051465578291</c:v>
                  </c:pt>
                  <c:pt idx="5">
                    <c:v>21.707289738191164</c:v>
                  </c:pt>
                  <c:pt idx="6">
                    <c:v>13.227790778844653</c:v>
                  </c:pt>
                  <c:pt idx="7">
                    <c:v>6.1573821998927061</c:v>
                  </c:pt>
                  <c:pt idx="8">
                    <c:v>10.713508399316346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Roanoke!$AC$3:$AK$3</c:f>
              <c:strCache>
                <c:ptCount val="9"/>
                <c:pt idx="0">
                  <c:v>Family Richness</c:v>
                </c:pt>
                <c:pt idx="1">
                  <c:v>EPT Richness</c:v>
                </c:pt>
                <c:pt idx="2">
                  <c:v>%Ephem.</c:v>
                </c:pt>
                <c:pt idx="3">
                  <c:v>%PT-Hydro</c:v>
                </c:pt>
                <c:pt idx="4">
                  <c:v>%Chironomidae</c:v>
                </c:pt>
                <c:pt idx="5">
                  <c:v>%Scraper</c:v>
                </c:pt>
                <c:pt idx="6">
                  <c:v>%2Dominant</c:v>
                </c:pt>
                <c:pt idx="7">
                  <c:v>%MFBI</c:v>
                </c:pt>
                <c:pt idx="8">
                  <c:v>SCI</c:v>
                </c:pt>
              </c:strCache>
            </c:strRef>
          </c:cat>
          <c:val>
            <c:numRef>
              <c:f>'Wolf&amp;Tinker'!$AC$38:$AK$38</c:f>
              <c:numCache>
                <c:formatCode>General</c:formatCode>
                <c:ptCount val="9"/>
                <c:pt idx="0">
                  <c:v>60.454999999999998</c:v>
                </c:pt>
                <c:pt idx="1">
                  <c:v>58.183000000000007</c:v>
                </c:pt>
                <c:pt idx="2">
                  <c:v>51.015999999999998</c:v>
                </c:pt>
                <c:pt idx="3">
                  <c:v>32.940999999999995</c:v>
                </c:pt>
                <c:pt idx="4">
                  <c:v>81.091000000000008</c:v>
                </c:pt>
                <c:pt idx="5">
                  <c:v>57.434999999999988</c:v>
                </c:pt>
                <c:pt idx="6">
                  <c:v>70.28400000000002</c:v>
                </c:pt>
                <c:pt idx="7">
                  <c:v>79.260000000000005</c:v>
                </c:pt>
                <c:pt idx="8">
                  <c:v>61.331999999999994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37-47F6-AB14-D37508EFEC32}"/>
            </c:ext>
          </c:extLst>
        </c:ser>
        <c:ser>
          <c:idx val="1"/>
          <c:order val="2"/>
          <c:tx>
            <c:v>Reference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'Wolf&amp;Tinker'!$AC$53:$AK$53</c:f>
                <c:numCache>
                  <c:formatCode>General</c:formatCode>
                  <c:ptCount val="9"/>
                  <c:pt idx="0">
                    <c:v>11.316557338696263</c:v>
                  </c:pt>
                  <c:pt idx="1">
                    <c:v>12.195514749283831</c:v>
                  </c:pt>
                  <c:pt idx="2">
                    <c:v>19.234568620065289</c:v>
                  </c:pt>
                  <c:pt idx="3">
                    <c:v>18.732118940472258</c:v>
                  </c:pt>
                  <c:pt idx="4">
                    <c:v>14.442626146238069</c:v>
                  </c:pt>
                  <c:pt idx="5">
                    <c:v>14.998223894848302</c:v>
                  </c:pt>
                  <c:pt idx="6">
                    <c:v>10.188716798498355</c:v>
                  </c:pt>
                  <c:pt idx="7">
                    <c:v>5.9021885771296763</c:v>
                  </c:pt>
                  <c:pt idx="8">
                    <c:v>7.9920741988546835</c:v>
                  </c:pt>
                </c:numCache>
              </c:numRef>
            </c:plus>
            <c:minus>
              <c:numRef>
                <c:f>'Wolf&amp;Tinker'!$AC$53:$AK$53</c:f>
                <c:numCache>
                  <c:formatCode>General</c:formatCode>
                  <c:ptCount val="9"/>
                  <c:pt idx="0">
                    <c:v>11.316557338696263</c:v>
                  </c:pt>
                  <c:pt idx="1">
                    <c:v>12.195514749283831</c:v>
                  </c:pt>
                  <c:pt idx="2">
                    <c:v>19.234568620065289</c:v>
                  </c:pt>
                  <c:pt idx="3">
                    <c:v>18.732118940472258</c:v>
                  </c:pt>
                  <c:pt idx="4">
                    <c:v>14.442626146238069</c:v>
                  </c:pt>
                  <c:pt idx="5">
                    <c:v>14.998223894848302</c:v>
                  </c:pt>
                  <c:pt idx="6">
                    <c:v>10.188716798498355</c:v>
                  </c:pt>
                  <c:pt idx="7">
                    <c:v>5.9021885771296763</c:v>
                  </c:pt>
                  <c:pt idx="8">
                    <c:v>7.9920741988546835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Roanoke!$AC$3:$AK$3</c:f>
              <c:strCache>
                <c:ptCount val="9"/>
                <c:pt idx="0">
                  <c:v>Family Richness</c:v>
                </c:pt>
                <c:pt idx="1">
                  <c:v>EPT Richness</c:v>
                </c:pt>
                <c:pt idx="2">
                  <c:v>%Ephem.</c:v>
                </c:pt>
                <c:pt idx="3">
                  <c:v>%PT-Hydro</c:v>
                </c:pt>
                <c:pt idx="4">
                  <c:v>%Chironomidae</c:v>
                </c:pt>
                <c:pt idx="5">
                  <c:v>%Scraper</c:v>
                </c:pt>
                <c:pt idx="6">
                  <c:v>%2Dominant</c:v>
                </c:pt>
                <c:pt idx="7">
                  <c:v>%MFBI</c:v>
                </c:pt>
                <c:pt idx="8">
                  <c:v>SCI</c:v>
                </c:pt>
              </c:strCache>
            </c:strRef>
          </c:cat>
          <c:val>
            <c:numRef>
              <c:f>'Wolf&amp;Tinker'!$AC$52:$AK$52</c:f>
              <c:numCache>
                <c:formatCode>General</c:formatCode>
                <c:ptCount val="9"/>
                <c:pt idx="0">
                  <c:v>76.361999999999995</c:v>
                </c:pt>
                <c:pt idx="1">
                  <c:v>87.274000000000001</c:v>
                </c:pt>
                <c:pt idx="2">
                  <c:v>49.433999999999997</c:v>
                </c:pt>
                <c:pt idx="3">
                  <c:v>44.884</c:v>
                </c:pt>
                <c:pt idx="4">
                  <c:v>88.109999999999985</c:v>
                </c:pt>
                <c:pt idx="5">
                  <c:v>52.868000000000009</c:v>
                </c:pt>
                <c:pt idx="6">
                  <c:v>80.709999999999994</c:v>
                </c:pt>
                <c:pt idx="7">
                  <c:v>81.634</c:v>
                </c:pt>
                <c:pt idx="8">
                  <c:v>70.16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37-47F6-AB14-D37508EFEC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2280432"/>
        <c:axId val="612280760"/>
      </c:barChart>
      <c:catAx>
        <c:axId val="612280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t" anchorCtr="0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2280760"/>
        <c:crosses val="autoZero"/>
        <c:auto val="1"/>
        <c:lblAlgn val="ctr"/>
        <c:lblOffset val="0"/>
        <c:tickLblSkip val="1"/>
        <c:noMultiLvlLbl val="0"/>
      </c:catAx>
      <c:valAx>
        <c:axId val="612280760"/>
        <c:scaling>
          <c:orientation val="minMax"/>
          <c:max val="13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ysClr val="windowText" lastClr="000000"/>
                    </a:solidFill>
                    <a:latin typeface="+mn-lt"/>
                  </a:rPr>
                  <a:t>Score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2280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374540682414713"/>
          <c:y val="0.79224482356372106"/>
          <c:w val="0.23737554680664916"/>
          <c:h val="0.19386628754738991"/>
        </c:manualLayout>
      </c:layout>
      <c:overlay val="0"/>
      <c:spPr>
        <a:solidFill>
          <a:schemeClr val="bg1"/>
        </a:solidFill>
        <a:ln>
          <a:solidFill>
            <a:schemeClr val="bg1">
              <a:lumMod val="50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Roanoke River</a:t>
            </a:r>
          </a:p>
        </c:rich>
      </c:tx>
      <c:layout>
        <c:manualLayout>
          <c:xMode val="edge"/>
          <c:yMode val="edge"/>
          <c:x val="0.400826334208224"/>
          <c:y val="4.8430639718422316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83772965879265"/>
          <c:y val="5.1400554097404488E-2"/>
          <c:w val="0.81592366579177611"/>
          <c:h val="0.581236147564887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Roanoke!$A$4</c:f>
              <c:strCache>
                <c:ptCount val="1"/>
                <c:pt idx="0">
                  <c:v>4AROA198.08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Roanoke!$AC$23:$AK$23</c:f>
                <c:numCache>
                  <c:formatCode>General</c:formatCode>
                  <c:ptCount val="9"/>
                  <c:pt idx="0">
                    <c:v>14.014429457046642</c:v>
                  </c:pt>
                  <c:pt idx="1">
                    <c:v>13.323785846411862</c:v>
                  </c:pt>
                  <c:pt idx="2">
                    <c:v>19.03205469418247</c:v>
                  </c:pt>
                  <c:pt idx="3">
                    <c:v>4.1626671392772119</c:v>
                  </c:pt>
                  <c:pt idx="4">
                    <c:v>21.136908771584803</c:v>
                  </c:pt>
                  <c:pt idx="5">
                    <c:v>30.986165123889858</c:v>
                  </c:pt>
                  <c:pt idx="6">
                    <c:v>17.831049303982223</c:v>
                  </c:pt>
                  <c:pt idx="7">
                    <c:v>7.0783452333034793</c:v>
                  </c:pt>
                  <c:pt idx="8">
                    <c:v>11.923421464150488</c:v>
                  </c:pt>
                </c:numCache>
              </c:numRef>
            </c:plus>
            <c:minus>
              <c:numRef>
                <c:f>Roanoke!$AC$23:$AK$23</c:f>
                <c:numCache>
                  <c:formatCode>General</c:formatCode>
                  <c:ptCount val="9"/>
                  <c:pt idx="0">
                    <c:v>14.014429457046642</c:v>
                  </c:pt>
                  <c:pt idx="1">
                    <c:v>13.323785846411862</c:v>
                  </c:pt>
                  <c:pt idx="2">
                    <c:v>19.03205469418247</c:v>
                  </c:pt>
                  <c:pt idx="3">
                    <c:v>4.1626671392772119</c:v>
                  </c:pt>
                  <c:pt idx="4">
                    <c:v>21.136908771584803</c:v>
                  </c:pt>
                  <c:pt idx="5">
                    <c:v>30.986165123889858</c:v>
                  </c:pt>
                  <c:pt idx="6">
                    <c:v>17.831049303982223</c:v>
                  </c:pt>
                  <c:pt idx="7">
                    <c:v>7.0783452333034793</c:v>
                  </c:pt>
                  <c:pt idx="8">
                    <c:v>11.923421464150488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Roanoke!$AC$3:$AK$3</c:f>
              <c:strCache>
                <c:ptCount val="9"/>
                <c:pt idx="0">
                  <c:v>Family Richness</c:v>
                </c:pt>
                <c:pt idx="1">
                  <c:v>EPT Richness</c:v>
                </c:pt>
                <c:pt idx="2">
                  <c:v>%Ephem.</c:v>
                </c:pt>
                <c:pt idx="3">
                  <c:v>%PT-Hydro</c:v>
                </c:pt>
                <c:pt idx="4">
                  <c:v>%Chironomidae</c:v>
                </c:pt>
                <c:pt idx="5">
                  <c:v>%Scraper</c:v>
                </c:pt>
                <c:pt idx="6">
                  <c:v>%2Dominant</c:v>
                </c:pt>
                <c:pt idx="7">
                  <c:v>%MFBI</c:v>
                </c:pt>
                <c:pt idx="8">
                  <c:v>SCI</c:v>
                </c:pt>
              </c:strCache>
            </c:strRef>
          </c:cat>
          <c:val>
            <c:numRef>
              <c:f>Roanoke!$AC$22:$AK$22</c:f>
              <c:numCache>
                <c:formatCode>General</c:formatCode>
                <c:ptCount val="9"/>
                <c:pt idx="0">
                  <c:v>53.282777777777774</c:v>
                </c:pt>
                <c:pt idx="1">
                  <c:v>46.968888888888891</c:v>
                </c:pt>
                <c:pt idx="2">
                  <c:v>29.02</c:v>
                </c:pt>
                <c:pt idx="3">
                  <c:v>5.0072222222222216</c:v>
                </c:pt>
                <c:pt idx="4">
                  <c:v>70.50222222222223</c:v>
                </c:pt>
                <c:pt idx="5">
                  <c:v>60.490555555555552</c:v>
                </c:pt>
                <c:pt idx="6">
                  <c:v>57.096111111111114</c:v>
                </c:pt>
                <c:pt idx="7">
                  <c:v>71.707777777777764</c:v>
                </c:pt>
                <c:pt idx="8">
                  <c:v>49.261666666666663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AD-40BA-A0D5-4FA9C4BAFB1A}"/>
            </c:ext>
          </c:extLst>
        </c:ser>
        <c:ser>
          <c:idx val="2"/>
          <c:order val="1"/>
          <c:tx>
            <c:strRef>
              <c:f>Roanoke!$A$25</c:f>
              <c:strCache>
                <c:ptCount val="1"/>
                <c:pt idx="0">
                  <c:v>4AROA202.20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Roanoke!$AC$46:$AK$46</c:f>
                <c:numCache>
                  <c:formatCode>General</c:formatCode>
                  <c:ptCount val="9"/>
                  <c:pt idx="0">
                    <c:v>14.81072427952836</c:v>
                  </c:pt>
                  <c:pt idx="1">
                    <c:v>18.864863914863406</c:v>
                  </c:pt>
                  <c:pt idx="2">
                    <c:v>22.983046016803922</c:v>
                  </c:pt>
                  <c:pt idx="3">
                    <c:v>13.051860887688735</c:v>
                  </c:pt>
                  <c:pt idx="4">
                    <c:v>14.16476558038881</c:v>
                  </c:pt>
                  <c:pt idx="5">
                    <c:v>26.280454534241141</c:v>
                  </c:pt>
                  <c:pt idx="6">
                    <c:v>19.352980322638235</c:v>
                  </c:pt>
                  <c:pt idx="7">
                    <c:v>6.7952005314896988</c:v>
                  </c:pt>
                  <c:pt idx="8">
                    <c:v>10.828240368300149</c:v>
                  </c:pt>
                </c:numCache>
              </c:numRef>
            </c:plus>
            <c:minus>
              <c:numRef>
                <c:f>Roanoke!$AC$46:$AK$46</c:f>
                <c:numCache>
                  <c:formatCode>General</c:formatCode>
                  <c:ptCount val="9"/>
                  <c:pt idx="0">
                    <c:v>14.81072427952836</c:v>
                  </c:pt>
                  <c:pt idx="1">
                    <c:v>18.864863914863406</c:v>
                  </c:pt>
                  <c:pt idx="2">
                    <c:v>22.983046016803922</c:v>
                  </c:pt>
                  <c:pt idx="3">
                    <c:v>13.051860887688735</c:v>
                  </c:pt>
                  <c:pt idx="4">
                    <c:v>14.16476558038881</c:v>
                  </c:pt>
                  <c:pt idx="5">
                    <c:v>26.280454534241141</c:v>
                  </c:pt>
                  <c:pt idx="6">
                    <c:v>19.352980322638235</c:v>
                  </c:pt>
                  <c:pt idx="7">
                    <c:v>6.7952005314896988</c:v>
                  </c:pt>
                  <c:pt idx="8">
                    <c:v>10.828240368300149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Roanoke!$AC$3:$AK$3</c:f>
              <c:strCache>
                <c:ptCount val="9"/>
                <c:pt idx="0">
                  <c:v>Family Richness</c:v>
                </c:pt>
                <c:pt idx="1">
                  <c:v>EPT Richness</c:v>
                </c:pt>
                <c:pt idx="2">
                  <c:v>%Ephem.</c:v>
                </c:pt>
                <c:pt idx="3">
                  <c:v>%PT-Hydro</c:v>
                </c:pt>
                <c:pt idx="4">
                  <c:v>%Chironomidae</c:v>
                </c:pt>
                <c:pt idx="5">
                  <c:v>%Scraper</c:v>
                </c:pt>
                <c:pt idx="6">
                  <c:v>%2Dominant</c:v>
                </c:pt>
                <c:pt idx="7">
                  <c:v>%MFBI</c:v>
                </c:pt>
                <c:pt idx="8">
                  <c:v>SCI</c:v>
                </c:pt>
              </c:strCache>
            </c:strRef>
          </c:cat>
          <c:val>
            <c:numRef>
              <c:f>Roanoke!$AC$45:$AK$45</c:f>
              <c:numCache>
                <c:formatCode>General</c:formatCode>
                <c:ptCount val="9"/>
                <c:pt idx="0">
                  <c:v>60.227999999999994</c:v>
                </c:pt>
                <c:pt idx="1">
                  <c:v>53.637999999999998</c:v>
                </c:pt>
                <c:pt idx="2">
                  <c:v>32.933999999999997</c:v>
                </c:pt>
                <c:pt idx="3">
                  <c:v>12.391</c:v>
                </c:pt>
                <c:pt idx="4">
                  <c:v>80.804500000000004</c:v>
                </c:pt>
                <c:pt idx="5">
                  <c:v>61.282000000000004</c:v>
                </c:pt>
                <c:pt idx="6">
                  <c:v>66.464999999999989</c:v>
                </c:pt>
                <c:pt idx="7">
                  <c:v>74.266500000000008</c:v>
                </c:pt>
                <c:pt idx="8">
                  <c:v>55.249999999999986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AD-40BA-A0D5-4FA9C4BAFB1A}"/>
            </c:ext>
          </c:extLst>
        </c:ser>
        <c:ser>
          <c:idx val="1"/>
          <c:order val="2"/>
          <c:tx>
            <c:v>Reference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Roanoke!$AC$89:$AK$89</c:f>
                <c:numCache>
                  <c:formatCode>General</c:formatCode>
                  <c:ptCount val="9"/>
                  <c:pt idx="0">
                    <c:v>14.417954778677885</c:v>
                  </c:pt>
                  <c:pt idx="1">
                    <c:v>14.800570808249185</c:v>
                  </c:pt>
                  <c:pt idx="2">
                    <c:v>18.354103809956698</c:v>
                  </c:pt>
                  <c:pt idx="3">
                    <c:v>8.1590442403915571</c:v>
                  </c:pt>
                  <c:pt idx="4">
                    <c:v>11.84003925598782</c:v>
                  </c:pt>
                  <c:pt idx="5">
                    <c:v>20.020345484864482</c:v>
                  </c:pt>
                  <c:pt idx="6">
                    <c:v>13.266225270085862</c:v>
                  </c:pt>
                  <c:pt idx="7">
                    <c:v>4.612150619107461</c:v>
                  </c:pt>
                  <c:pt idx="8">
                    <c:v>6.9351720718860834</c:v>
                  </c:pt>
                </c:numCache>
              </c:numRef>
            </c:plus>
            <c:minus>
              <c:numRef>
                <c:f>Roanoke!$AC$89:$AK$89</c:f>
                <c:numCache>
                  <c:formatCode>General</c:formatCode>
                  <c:ptCount val="9"/>
                  <c:pt idx="0">
                    <c:v>14.417954778677885</c:v>
                  </c:pt>
                  <c:pt idx="1">
                    <c:v>14.800570808249185</c:v>
                  </c:pt>
                  <c:pt idx="2">
                    <c:v>18.354103809956698</c:v>
                  </c:pt>
                  <c:pt idx="3">
                    <c:v>8.1590442403915571</c:v>
                  </c:pt>
                  <c:pt idx="4">
                    <c:v>11.84003925598782</c:v>
                  </c:pt>
                  <c:pt idx="5">
                    <c:v>20.020345484864482</c:v>
                  </c:pt>
                  <c:pt idx="6">
                    <c:v>13.266225270085862</c:v>
                  </c:pt>
                  <c:pt idx="7">
                    <c:v>4.612150619107461</c:v>
                  </c:pt>
                  <c:pt idx="8">
                    <c:v>6.9351720718860834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Roanoke!$AC$3:$AK$3</c:f>
              <c:strCache>
                <c:ptCount val="9"/>
                <c:pt idx="0">
                  <c:v>Family Richness</c:v>
                </c:pt>
                <c:pt idx="1">
                  <c:v>EPT Richness</c:v>
                </c:pt>
                <c:pt idx="2">
                  <c:v>%Ephem.</c:v>
                </c:pt>
                <c:pt idx="3">
                  <c:v>%PT-Hydro</c:v>
                </c:pt>
                <c:pt idx="4">
                  <c:v>%Chironomidae</c:v>
                </c:pt>
                <c:pt idx="5">
                  <c:v>%Scraper</c:v>
                </c:pt>
                <c:pt idx="6">
                  <c:v>%2Dominant</c:v>
                </c:pt>
                <c:pt idx="7">
                  <c:v>%MFBI</c:v>
                </c:pt>
                <c:pt idx="8">
                  <c:v>SCI</c:v>
                </c:pt>
              </c:strCache>
            </c:strRef>
          </c:cat>
          <c:val>
            <c:numRef>
              <c:f>Roanoke!$AC$88:$AK$88</c:f>
              <c:numCache>
                <c:formatCode>General</c:formatCode>
                <c:ptCount val="9"/>
                <c:pt idx="0">
                  <c:v>67.897499999999994</c:v>
                </c:pt>
                <c:pt idx="1">
                  <c:v>62.501875000000013</c:v>
                </c:pt>
                <c:pt idx="2">
                  <c:v>44.942499999999995</c:v>
                </c:pt>
                <c:pt idx="3">
                  <c:v>12.591875000000002</c:v>
                </c:pt>
                <c:pt idx="4">
                  <c:v>85.706874999999997</c:v>
                </c:pt>
                <c:pt idx="5">
                  <c:v>57.197499999999991</c:v>
                </c:pt>
                <c:pt idx="6">
                  <c:v>77.545625000000001</c:v>
                </c:pt>
                <c:pt idx="7">
                  <c:v>76.335000000000008</c:v>
                </c:pt>
                <c:pt idx="8">
                  <c:v>60.588749999999983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3AD-40BA-A0D5-4FA9C4BAFB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2280432"/>
        <c:axId val="612280760"/>
      </c:barChart>
      <c:catAx>
        <c:axId val="612280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t" anchorCtr="0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2280760"/>
        <c:crosses val="autoZero"/>
        <c:auto val="1"/>
        <c:lblAlgn val="ctr"/>
        <c:lblOffset val="0"/>
        <c:tickLblSkip val="1"/>
        <c:noMultiLvlLbl val="0"/>
      </c:catAx>
      <c:valAx>
        <c:axId val="612280760"/>
        <c:scaling>
          <c:orientation val="minMax"/>
          <c:max val="13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ysClr val="windowText" lastClr="000000"/>
                    </a:solidFill>
                    <a:latin typeface="+mn-lt"/>
                  </a:rPr>
                  <a:t>Score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2280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2460555639518009"/>
          <c:y val="0.79224482356372106"/>
          <c:w val="0.24651543829599404"/>
          <c:h val="0.19386628754738991"/>
        </c:manualLayout>
      </c:layout>
      <c:overlay val="0"/>
      <c:spPr>
        <a:solidFill>
          <a:schemeClr val="bg1"/>
        </a:solidFill>
        <a:ln>
          <a:solidFill>
            <a:schemeClr val="bg1">
              <a:lumMod val="50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_xlchart.v1.1</cx:f>
      </cx:numDim>
    </cx:data>
  </cx:chartData>
  <cx:chart>
    <cx:title pos="t" align="ctr" overlay="0">
      <cx:tx>
        <cx:txData>
          <cx:v>Roanoke River (4AROA198.08)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1" i="0" u="none" strike="noStrike" baseline="0">
              <a:solidFill>
                <a:sysClr val="windowText" lastClr="000000"/>
              </a:solidFill>
              <a:latin typeface="Calibri" panose="020F0502020204030204"/>
            </a:rPr>
            <a:t>Roanoke River (4AROA198.08)</a:t>
          </a:r>
        </a:p>
      </cx:txPr>
    </cx:title>
    <cx:plotArea>
      <cx:plotAreaRegion>
        <cx:series layoutId="boxWhisker" uniqueId="{21154993-125D-4F08-9DF4-FCDA6DFCFA6F}">
          <cx:spPr>
            <a:ln>
              <a:solidFill>
                <a:schemeClr val="tx1"/>
              </a:solidFill>
            </a:ln>
          </cx:spPr>
          <cx:dataId val="0"/>
          <cx:layoutPr>
            <cx:visibility nonoutliers="0"/>
            <cx:statistics quartileMethod="inclusive"/>
          </cx:layoutPr>
        </cx:series>
      </cx:plotAreaRegion>
      <cx:axis id="0">
        <cx:catScaling gapWidth="1"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200" b="1">
                <a:solidFill>
                  <a:sysClr val="windowText" lastClr="000000"/>
                </a:solidFill>
              </a:defRPr>
            </a:pPr>
            <a:endParaRPr lang="en-US" sz="1200" b="1" i="0" u="none" strike="noStrike" baseline="0">
              <a:solidFill>
                <a:sysClr val="windowText" lastClr="000000"/>
              </a:solidFill>
              <a:latin typeface="Calibri" panose="020F0502020204030204"/>
            </a:endParaRPr>
          </a:p>
        </cx:txPr>
      </cx:axis>
      <cx:axis id="1">
        <cx:valScaling max="100"/>
        <cx:title>
          <cx:tx>
            <cx:txData>
              <cx:v>SCI Score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/>
              </a:pPr>
              <a:r>
                <a:rPr lang="en-US" sz="1200" b="1" i="0" u="none" strike="noStrike" baseline="0">
                  <a:solidFill>
                    <a:sysClr val="windowText" lastClr="000000"/>
                  </a:solidFill>
                  <a:latin typeface="Calibri" panose="020F0502020204030204"/>
                </a:rPr>
                <a:t>SCI Score</a:t>
              </a:r>
            </a:p>
          </cx:txPr>
        </cx:title>
        <cx:majorGridlines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100">
                <a:solidFill>
                  <a:sysClr val="windowText" lastClr="000000"/>
                </a:solidFill>
              </a:defRPr>
            </a:pPr>
            <a:endParaRPr lang="en-US" sz="1100" b="0" i="0" u="none" strike="noStrike" baseline="0">
              <a:solidFill>
                <a:sysClr val="windowText" lastClr="000000"/>
              </a:solidFill>
              <a:latin typeface="Calibri" panose="020F0502020204030204"/>
            </a:endParaRPr>
          </a:p>
        </cx:txPr>
      </cx:axis>
    </cx:plotArea>
  </cx:chart>
  <cx:spPr>
    <a:ln>
      <a:noFill/>
    </a:ln>
  </cx:spPr>
</cx:chartSpace>
</file>

<file path=xl/charts/chartEx10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_xlchart.v1.14</cx:f>
      </cx:strDim>
      <cx:numDim type="val">
        <cx:f>_xlchart.v1.15</cx:f>
      </cx:numDim>
    </cx:data>
  </cx:chartData>
  <cx:chart>
    <cx:title pos="t" align="ctr" overlay="0">
      <cx:tx>
        <cx:txData>
          <cx:v>Roanoke River (202.20)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1" i="0" u="none" strike="noStrike" baseline="0">
              <a:solidFill>
                <a:sysClr val="windowText" lastClr="000000"/>
              </a:solidFill>
              <a:latin typeface="Calibri" panose="020F0502020204030204"/>
            </a:rPr>
            <a:t>Roanoke River (202.20)</a:t>
          </a:r>
        </a:p>
      </cx:txPr>
    </cx:title>
    <cx:plotArea>
      <cx:plotAreaRegion>
        <cx:series layoutId="boxWhisker" uniqueId="{898DF534-38EB-4DD1-BBA4-6DC540880B94}">
          <cx:spPr>
            <a:ln>
              <a:solidFill>
                <a:schemeClr val="tx1"/>
              </a:solidFill>
            </a:ln>
          </cx:spPr>
          <cx:dataId val="0"/>
          <cx:layoutPr>
            <cx:visibility nonoutliers="0"/>
            <cx:statistics quartileMethod="inclusive"/>
          </cx:layoutPr>
        </cx:series>
      </cx:plotAreaRegion>
      <cx:axis id="0">
        <cx:catScaling gapWidth="1"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200" b="1">
                <a:solidFill>
                  <a:sysClr val="windowText" lastClr="000000"/>
                </a:solidFill>
              </a:defRPr>
            </a:pPr>
            <a:endParaRPr lang="en-US" sz="1200" b="1" i="0" u="none" strike="noStrike" baseline="0">
              <a:solidFill>
                <a:sysClr val="windowText" lastClr="000000"/>
              </a:solidFill>
              <a:latin typeface="Calibri" panose="020F0502020204030204"/>
            </a:endParaRPr>
          </a:p>
        </cx:txPr>
      </cx:axis>
      <cx:axis id="1">
        <cx:valScaling max="100"/>
        <cx:title>
          <cx:tx>
            <cx:txData>
              <cx:v>SCI Score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/>
              </a:pPr>
              <a:r>
                <a:rPr lang="en-US" sz="1200" b="1" i="0" u="none" strike="noStrike" baseline="0">
                  <a:solidFill>
                    <a:sysClr val="windowText" lastClr="000000"/>
                  </a:solidFill>
                  <a:latin typeface="Calibri" panose="020F0502020204030204"/>
                </a:rPr>
                <a:t>SCI Score</a:t>
              </a:r>
            </a:p>
          </cx:txPr>
        </cx:title>
        <cx:majorGridlines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100">
                <a:solidFill>
                  <a:sysClr val="windowText" lastClr="000000"/>
                </a:solidFill>
              </a:defRPr>
            </a:pPr>
            <a:endParaRPr lang="en-US" sz="1100" b="0" i="0" u="none" strike="noStrike" baseline="0">
              <a:solidFill>
                <a:sysClr val="windowText" lastClr="000000"/>
              </a:solidFill>
              <a:latin typeface="Calibri" panose="020F0502020204030204"/>
            </a:endParaRPr>
          </a:p>
        </cx:txPr>
      </cx:axis>
    </cx:plotArea>
  </cx:chart>
  <cx:spPr>
    <a:ln>
      <a:noFill/>
    </a:ln>
  </cx:spPr>
</cx:chartSpace>
</file>

<file path=xl/charts/chartEx1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_xlchart.v1.16</cx:f>
      </cx:strDim>
      <cx:numDim type="val">
        <cx:f>_xlchart.v1.17</cx:f>
      </cx:numDim>
    </cx:data>
  </cx:chartData>
  <cx:chart>
    <cx:title pos="t" align="ctr" overlay="0">
      <cx:tx>
        <cx:txData>
          <cx:v>Roanoke River (198.08)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1" i="0" u="none" strike="noStrike" baseline="0">
              <a:solidFill>
                <a:sysClr val="windowText" lastClr="000000"/>
              </a:solidFill>
              <a:latin typeface="Calibri" panose="020F0502020204030204"/>
            </a:rPr>
            <a:t>Roanoke River (198.08)</a:t>
          </a:r>
        </a:p>
      </cx:txPr>
    </cx:title>
    <cx:plotArea>
      <cx:plotAreaRegion>
        <cx:series layoutId="boxWhisker" uniqueId="{D4085EA8-CAC9-4366-A084-BB22C667FBF0}">
          <cx:spPr>
            <a:ln>
              <a:solidFill>
                <a:schemeClr val="tx1"/>
              </a:solidFill>
            </a:ln>
          </cx:spPr>
          <cx:dataId val="0"/>
          <cx:layoutPr>
            <cx:visibility nonoutliers="0"/>
            <cx:statistics quartileMethod="inclusive"/>
          </cx:layoutPr>
        </cx:series>
      </cx:plotAreaRegion>
      <cx:axis id="0">
        <cx:catScaling gapWidth="1"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200" b="1">
                <a:solidFill>
                  <a:sysClr val="windowText" lastClr="000000"/>
                </a:solidFill>
              </a:defRPr>
            </a:pPr>
            <a:endParaRPr lang="en-US" sz="1200" b="1" i="0" u="none" strike="noStrike" baseline="0">
              <a:solidFill>
                <a:sysClr val="windowText" lastClr="000000"/>
              </a:solidFill>
              <a:latin typeface="Calibri" panose="020F0502020204030204"/>
            </a:endParaRPr>
          </a:p>
        </cx:txPr>
      </cx:axis>
      <cx:axis id="1">
        <cx:valScaling max="100"/>
        <cx:title>
          <cx:tx>
            <cx:txData>
              <cx:v>SCI Score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/>
              </a:pPr>
              <a:r>
                <a:rPr lang="en-US" sz="1200" b="1" i="0" u="none" strike="noStrike" baseline="0">
                  <a:solidFill>
                    <a:sysClr val="windowText" lastClr="000000"/>
                  </a:solidFill>
                  <a:latin typeface="Calibri" panose="020F0502020204030204"/>
                </a:rPr>
                <a:t>SCI Score</a:t>
              </a:r>
            </a:p>
          </cx:txPr>
        </cx:title>
        <cx:majorGridlines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100">
                <a:solidFill>
                  <a:sysClr val="windowText" lastClr="000000"/>
                </a:solidFill>
              </a:defRPr>
            </a:pPr>
            <a:endParaRPr lang="en-US" sz="1100" b="0" i="0" u="none" strike="noStrike" baseline="0">
              <a:solidFill>
                <a:sysClr val="windowText" lastClr="000000"/>
              </a:solidFill>
              <a:latin typeface="Calibri" panose="020F0502020204030204"/>
            </a:endParaRPr>
          </a:p>
        </cx:txPr>
      </cx:axis>
    </cx:plotArea>
  </cx:chart>
  <cx:spPr>
    <a:ln>
      <a:noFill/>
    </a:ln>
  </cx:spPr>
</cx:chartSpace>
</file>

<file path=xl/charts/chartEx1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_xlchart.v1.24</cx:f>
      </cx:strDim>
      <cx:numDim type="val">
        <cx:f>_xlchart.v1.25</cx:f>
      </cx:numDim>
    </cx:data>
  </cx:chartData>
  <cx:chart>
    <cx:title pos="t" align="ctr" overlay="0">
      <cx:tx>
        <cx:txData>
          <cx:v>Wolf Creek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1" i="0" u="none" strike="noStrike" baseline="0">
              <a:solidFill>
                <a:sysClr val="windowText" lastClr="000000"/>
              </a:solidFill>
              <a:latin typeface="Calibri" panose="020F0502020204030204"/>
            </a:rPr>
            <a:t>Wolf Creek</a:t>
          </a:r>
        </a:p>
      </cx:txPr>
    </cx:title>
    <cx:plotArea>
      <cx:plotAreaRegion>
        <cx:series layoutId="boxWhisker" uniqueId="{980F5A02-36A0-4A1E-867C-A1812F75DC62}">
          <cx:spPr>
            <a:ln>
              <a:solidFill>
                <a:schemeClr val="tx1"/>
              </a:solidFill>
            </a:ln>
          </cx:spPr>
          <cx:dataId val="0"/>
          <cx:layoutPr>
            <cx:visibility nonoutliers="0"/>
            <cx:statistics quartileMethod="inclusive"/>
          </cx:layoutPr>
        </cx:series>
      </cx:plotAreaRegion>
      <cx:axis id="0">
        <cx:catScaling gapWidth="1"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200" b="1">
                <a:solidFill>
                  <a:sysClr val="windowText" lastClr="000000"/>
                </a:solidFill>
              </a:defRPr>
            </a:pPr>
            <a:endParaRPr lang="en-US" sz="1200" b="1" i="0" u="none" strike="noStrike" baseline="0">
              <a:solidFill>
                <a:sysClr val="windowText" lastClr="000000"/>
              </a:solidFill>
              <a:latin typeface="Calibri" panose="020F0502020204030204"/>
            </a:endParaRPr>
          </a:p>
        </cx:txPr>
      </cx:axis>
      <cx:axis id="1">
        <cx:valScaling max="100"/>
        <cx:title>
          <cx:tx>
            <cx:txData>
              <cx:v>SCI Score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/>
              </a:pPr>
              <a:r>
                <a:rPr lang="en-US" sz="1200" b="1" i="0" u="none" strike="noStrike" baseline="0">
                  <a:solidFill>
                    <a:sysClr val="windowText" lastClr="000000"/>
                  </a:solidFill>
                  <a:latin typeface="Calibri" panose="020F0502020204030204"/>
                </a:rPr>
                <a:t>SCI Score</a:t>
              </a:r>
            </a:p>
          </cx:txPr>
        </cx:title>
        <cx:majorGridlines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100">
                <a:solidFill>
                  <a:sysClr val="windowText" lastClr="000000"/>
                </a:solidFill>
              </a:defRPr>
            </a:pPr>
            <a:endParaRPr lang="en-US" sz="1100" b="0" i="0" u="none" strike="noStrike" baseline="0">
              <a:solidFill>
                <a:sysClr val="windowText" lastClr="000000"/>
              </a:solidFill>
              <a:latin typeface="Calibri" panose="020F0502020204030204"/>
            </a:endParaRPr>
          </a:p>
        </cx:txPr>
      </cx:axis>
    </cx:plotArea>
  </cx:chart>
  <cx:spPr>
    <a:ln>
      <a:noFill/>
    </a:ln>
  </cx:spPr>
  <cx:printSettings>
    <cx:headerFooter alignWithMargins="1" differentOddEven="0" differentFirst="0"/>
    <cx:pageMargins l="0.69999999999999996" r="0.69999999999999996" t="0.75" b="0.75" header="0.29999999999999999" footer="0.29999999999999999"/>
    <cx:pageSetup paperSize="1" firstPageNumber="1" orientation="default" blackAndWhite="0" draft="0" useFirstPageNumber="0" horizontalDpi="600" verticalDpi="600" copies="1"/>
  </cx:printSettings>
</cx:chartSpace>
</file>

<file path=xl/charts/chartEx1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_xlchart.v1.26</cx:f>
      </cx:strDim>
      <cx:numDim type="val">
        <cx:f>_xlchart.v1.27</cx:f>
      </cx:numDim>
    </cx:data>
  </cx:chartData>
  <cx:chart>
    <cx:title pos="t" align="ctr" overlay="0">
      <cx:tx>
        <cx:txData>
          <cx:v>Tinker Creek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1" i="0" u="none" strike="noStrike" baseline="0">
              <a:solidFill>
                <a:sysClr val="windowText" lastClr="000000"/>
              </a:solidFill>
              <a:latin typeface="Calibri" panose="020F0502020204030204"/>
            </a:rPr>
            <a:t>Tinker Creek</a:t>
          </a:r>
        </a:p>
      </cx:txPr>
    </cx:title>
    <cx:plotArea>
      <cx:plotAreaRegion>
        <cx:series layoutId="boxWhisker" uniqueId="{FBBCFCE7-5E32-4051-982F-F679822BC176}">
          <cx:spPr>
            <a:ln>
              <a:solidFill>
                <a:schemeClr val="tx1"/>
              </a:solidFill>
            </a:ln>
          </cx:spPr>
          <cx:dataId val="0"/>
          <cx:layoutPr>
            <cx:visibility nonoutliers="0"/>
            <cx:statistics quartileMethod="inclusive"/>
          </cx:layoutPr>
        </cx:series>
      </cx:plotAreaRegion>
      <cx:axis id="0">
        <cx:catScaling gapWidth="1"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200" b="1">
                <a:solidFill>
                  <a:sysClr val="windowText" lastClr="000000"/>
                </a:solidFill>
              </a:defRPr>
            </a:pPr>
            <a:endParaRPr lang="en-US" sz="1200" b="1" i="0" u="none" strike="noStrike" baseline="0">
              <a:solidFill>
                <a:sysClr val="windowText" lastClr="000000"/>
              </a:solidFill>
              <a:latin typeface="Calibri" panose="020F0502020204030204"/>
            </a:endParaRPr>
          </a:p>
        </cx:txPr>
      </cx:axis>
      <cx:axis id="1">
        <cx:valScaling max="100"/>
        <cx:title>
          <cx:tx>
            <cx:txData>
              <cx:v>SCI Score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/>
              </a:pPr>
              <a:r>
                <a:rPr lang="en-US" sz="1200" b="1" i="0" u="none" strike="noStrike" baseline="0">
                  <a:solidFill>
                    <a:sysClr val="windowText" lastClr="000000"/>
                  </a:solidFill>
                  <a:latin typeface="Calibri" panose="020F0502020204030204"/>
                </a:rPr>
                <a:t>SCI Score</a:t>
              </a:r>
            </a:p>
          </cx:txPr>
        </cx:title>
        <cx:majorGridlines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100">
                <a:solidFill>
                  <a:sysClr val="windowText" lastClr="000000"/>
                </a:solidFill>
              </a:defRPr>
            </a:pPr>
            <a:endParaRPr lang="en-US" sz="1100" b="0" i="0" u="none" strike="noStrike" baseline="0">
              <a:solidFill>
                <a:sysClr val="windowText" lastClr="000000"/>
              </a:solidFill>
              <a:latin typeface="Calibri" panose="020F0502020204030204"/>
            </a:endParaRPr>
          </a:p>
        </cx:txPr>
      </cx:axis>
    </cx:plotArea>
  </cx:chart>
  <cx:spPr>
    <a:ln>
      <a:noFill/>
    </a:ln>
  </cx:spPr>
  <cx:printSettings>
    <cx:headerFooter alignWithMargins="1" differentOddEven="0" differentFirst="0"/>
    <cx:pageMargins l="0.69999999999999996" r="0.69999999999999996" t="0.75" b="0.75" header="0.29999999999999999" footer="0.29999999999999999"/>
    <cx:pageSetup paperSize="1" firstPageNumber="1" orientation="default" blackAndWhite="0" draft="0" useFirstPageNumber="0" horizontalDpi="600" verticalDpi="600" copies="1"/>
  </cx:printSettings>
</cx:chartSpace>
</file>

<file path=xl/charts/chartEx1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_xlchart.v1.22</cx:f>
      </cx:strDim>
      <cx:numDim type="val">
        <cx:f>_xlchart.v1.23</cx:f>
      </cx:numDim>
    </cx:data>
  </cx:chartData>
  <cx:chart>
    <cx:title pos="t" align="ctr" overlay="0">
      <cx:tx>
        <cx:txData>
          <cx:v>Roanoke River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1" i="0" u="none" strike="noStrike" baseline="0">
              <a:solidFill>
                <a:sysClr val="windowText" lastClr="000000"/>
              </a:solidFill>
              <a:latin typeface="Calibri" panose="020F0502020204030204"/>
            </a:rPr>
            <a:t>Roanoke River</a:t>
          </a:r>
        </a:p>
      </cx:txPr>
    </cx:title>
    <cx:plotArea>
      <cx:plotAreaRegion>
        <cx:series layoutId="boxWhisker" uniqueId="{0084A3A4-8377-415E-90B3-F098129ED402}">
          <cx:spPr>
            <a:ln>
              <a:solidFill>
                <a:schemeClr val="tx1"/>
              </a:solidFill>
            </a:ln>
          </cx:spPr>
          <cx:dataId val="0"/>
          <cx:layoutPr>
            <cx:visibility nonoutliers="0"/>
            <cx:statistics quartileMethod="inclusive"/>
          </cx:layoutPr>
        </cx:series>
      </cx:plotAreaRegion>
      <cx:axis id="0">
        <cx:catScaling gapWidth="1"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200" b="1">
                <a:solidFill>
                  <a:sysClr val="windowText" lastClr="000000"/>
                </a:solidFill>
              </a:defRPr>
            </a:pPr>
            <a:endParaRPr lang="en-US" sz="1200" b="1" i="0" u="none" strike="noStrike" baseline="0">
              <a:solidFill>
                <a:sysClr val="windowText" lastClr="000000"/>
              </a:solidFill>
              <a:latin typeface="Calibri" panose="020F0502020204030204"/>
            </a:endParaRPr>
          </a:p>
        </cx:txPr>
      </cx:axis>
      <cx:axis id="1">
        <cx:valScaling max="100"/>
        <cx:title>
          <cx:tx>
            <cx:txData>
              <cx:v>SCI Score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/>
              </a:pPr>
              <a:r>
                <a:rPr lang="en-US" sz="1200" b="1" i="0" u="none" strike="noStrike" baseline="0">
                  <a:solidFill>
                    <a:sysClr val="windowText" lastClr="000000"/>
                  </a:solidFill>
                  <a:latin typeface="Calibri" panose="020F0502020204030204"/>
                </a:rPr>
                <a:t>SCI Score</a:t>
              </a:r>
            </a:p>
          </cx:txPr>
        </cx:title>
        <cx:majorGridlines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100">
                <a:solidFill>
                  <a:sysClr val="windowText" lastClr="000000"/>
                </a:solidFill>
              </a:defRPr>
            </a:pPr>
            <a:endParaRPr lang="en-US" sz="1100" b="0" i="0" u="none" strike="noStrike" baseline="0">
              <a:solidFill>
                <a:sysClr val="windowText" lastClr="000000"/>
              </a:solidFill>
              <a:latin typeface="Calibri" panose="020F0502020204030204"/>
            </a:endParaRPr>
          </a:p>
        </cx:txPr>
      </cx:axis>
    </cx:plotArea>
  </cx:chart>
  <cx:spPr>
    <a:ln>
      <a:noFill/>
    </a:ln>
  </cx:spPr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_xlchart.v1.6</cx:f>
      </cx:strDim>
      <cx:numDim type="val">
        <cx:f>_xlchart.v1.7</cx:f>
      </cx:numDim>
    </cx:data>
  </cx:chartData>
  <cx:chart>
    <cx:title pos="t" align="ctr" overlay="0">
      <cx:tx>
        <cx:txData>
          <cx:v>Roanoke River (Unimpaired Stations)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1" i="0" u="none" strike="noStrike" baseline="0">
              <a:solidFill>
                <a:sysClr val="windowText" lastClr="000000"/>
              </a:solidFill>
              <a:latin typeface="Calibri" panose="020F0502020204030204"/>
            </a:rPr>
            <a:t>Roanoke River (Unimpaired Stations)</a:t>
          </a:r>
        </a:p>
      </cx:txPr>
    </cx:title>
    <cx:plotArea>
      <cx:plotAreaRegion>
        <cx:series layoutId="boxWhisker" uniqueId="{B4A7D924-0C2C-4EEF-8750-53377BC2A03A}">
          <cx:spPr>
            <a:ln>
              <a:solidFill>
                <a:schemeClr val="tx1"/>
              </a:solidFill>
            </a:ln>
          </cx:spPr>
          <cx:dataId val="0"/>
          <cx:layoutPr>
            <cx:visibility nonoutliers="0"/>
            <cx:statistics quartileMethod="inclusive"/>
          </cx:layoutPr>
        </cx:series>
      </cx:plotAreaRegion>
      <cx:axis id="0">
        <cx:catScaling gapWidth="1"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200" b="1">
                <a:solidFill>
                  <a:sysClr val="windowText" lastClr="000000"/>
                </a:solidFill>
              </a:defRPr>
            </a:pPr>
            <a:endParaRPr lang="en-US" sz="1200" b="1" i="0" u="none" strike="noStrike" baseline="0">
              <a:solidFill>
                <a:sysClr val="windowText" lastClr="000000"/>
              </a:solidFill>
              <a:latin typeface="Calibri" panose="020F0502020204030204"/>
            </a:endParaRPr>
          </a:p>
        </cx:txPr>
      </cx:axis>
      <cx:axis id="1">
        <cx:valScaling max="100"/>
        <cx:title>
          <cx:tx>
            <cx:txData>
              <cx:v>SCI Score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/>
              </a:pPr>
              <a:r>
                <a:rPr lang="en-US" sz="1200" b="1" i="0" u="none" strike="noStrike" baseline="0">
                  <a:solidFill>
                    <a:sysClr val="windowText" lastClr="000000"/>
                  </a:solidFill>
                  <a:latin typeface="Calibri" panose="020F0502020204030204"/>
                </a:rPr>
                <a:t>SCI Score</a:t>
              </a:r>
            </a:p>
          </cx:txPr>
        </cx:title>
        <cx:majorGridlines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100">
                <a:solidFill>
                  <a:sysClr val="windowText" lastClr="000000"/>
                </a:solidFill>
              </a:defRPr>
            </a:pPr>
            <a:endParaRPr lang="en-US" sz="1100" b="0" i="0" u="none" strike="noStrike" baseline="0">
              <a:solidFill>
                <a:sysClr val="windowText" lastClr="000000"/>
              </a:solidFill>
              <a:latin typeface="Calibri" panose="020F0502020204030204"/>
            </a:endParaRPr>
          </a:p>
        </cx:txPr>
      </cx:axis>
    </cx:plotArea>
  </cx:chart>
  <cx:spPr>
    <a:ln>
      <a:noFill/>
    </a:ln>
  </cx:spPr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_xlchart.v1.8</cx:f>
      </cx:strDim>
      <cx:numDim type="val">
        <cx:f>_xlchart.v1.9</cx:f>
      </cx:numDim>
    </cx:data>
  </cx:chartData>
  <cx:chart>
    <cx:title pos="t" align="ctr" overlay="0">
      <cx:tx>
        <cx:txData>
          <cx:v>Roanoke River (202.20)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1" i="0" u="none" strike="noStrike" baseline="0">
              <a:solidFill>
                <a:sysClr val="windowText" lastClr="000000"/>
              </a:solidFill>
              <a:latin typeface="Calibri" panose="020F0502020204030204"/>
            </a:rPr>
            <a:t>Roanoke River (202.20)</a:t>
          </a:r>
        </a:p>
      </cx:txPr>
    </cx:title>
    <cx:plotArea>
      <cx:plotAreaRegion>
        <cx:series layoutId="boxWhisker" uniqueId="{898DF534-38EB-4DD1-BBA4-6DC540880B94}">
          <cx:spPr>
            <a:ln>
              <a:solidFill>
                <a:schemeClr val="tx1"/>
              </a:solidFill>
            </a:ln>
          </cx:spPr>
          <cx:dataId val="0"/>
          <cx:layoutPr>
            <cx:visibility nonoutliers="0"/>
            <cx:statistics quartileMethod="inclusive"/>
          </cx:layoutPr>
        </cx:series>
      </cx:plotAreaRegion>
      <cx:axis id="0">
        <cx:catScaling gapWidth="1"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200" b="1">
                <a:solidFill>
                  <a:sysClr val="windowText" lastClr="000000"/>
                </a:solidFill>
              </a:defRPr>
            </a:pPr>
            <a:endParaRPr lang="en-US" sz="1200" b="1" i="0" u="none" strike="noStrike" baseline="0">
              <a:solidFill>
                <a:sysClr val="windowText" lastClr="000000"/>
              </a:solidFill>
              <a:latin typeface="Calibri" panose="020F0502020204030204"/>
            </a:endParaRPr>
          </a:p>
        </cx:txPr>
      </cx:axis>
      <cx:axis id="1">
        <cx:valScaling max="100"/>
        <cx:title>
          <cx:tx>
            <cx:txData>
              <cx:v>SCI Score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/>
              </a:pPr>
              <a:r>
                <a:rPr lang="en-US" sz="1200" b="1" i="0" u="none" strike="noStrike" baseline="0">
                  <a:solidFill>
                    <a:sysClr val="windowText" lastClr="000000"/>
                  </a:solidFill>
                  <a:latin typeface="Calibri" panose="020F0502020204030204"/>
                </a:rPr>
                <a:t>SCI Score</a:t>
              </a:r>
            </a:p>
          </cx:txPr>
        </cx:title>
        <cx:majorGridlines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100">
                <a:solidFill>
                  <a:sysClr val="windowText" lastClr="000000"/>
                </a:solidFill>
              </a:defRPr>
            </a:pPr>
            <a:endParaRPr lang="en-US" sz="1100" b="0" i="0" u="none" strike="noStrike" baseline="0">
              <a:solidFill>
                <a:sysClr val="windowText" lastClr="000000"/>
              </a:solidFill>
              <a:latin typeface="Calibri" panose="020F0502020204030204"/>
            </a:endParaRPr>
          </a:p>
        </cx:txPr>
      </cx:axis>
    </cx:plotArea>
  </cx:chart>
  <cx:spPr>
    <a:ln>
      <a:noFill/>
    </a:ln>
  </cx:spPr>
</cx:chartSpace>
</file>

<file path=xl/charts/chartEx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_xlchart.v1.2</cx:f>
      </cx:strDim>
      <cx:numDim type="val">
        <cx:f>_xlchart.v1.3</cx:f>
      </cx:numDim>
    </cx:data>
  </cx:chartData>
  <cx:chart>
    <cx:title pos="t" align="ctr" overlay="0">
      <cx:tx>
        <cx:txData>
          <cx:v>Roanoke River (198.08)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1" i="0" u="none" strike="noStrike" baseline="0">
              <a:solidFill>
                <a:sysClr val="windowText" lastClr="000000"/>
              </a:solidFill>
              <a:latin typeface="Calibri" panose="020F0502020204030204"/>
            </a:rPr>
            <a:t>Roanoke River (198.08)</a:t>
          </a:r>
        </a:p>
      </cx:txPr>
    </cx:title>
    <cx:plotArea>
      <cx:plotAreaRegion>
        <cx:series layoutId="boxWhisker" uniqueId="{D4085EA8-CAC9-4366-A084-BB22C667FBF0}">
          <cx:spPr>
            <a:ln>
              <a:solidFill>
                <a:schemeClr val="tx1"/>
              </a:solidFill>
            </a:ln>
          </cx:spPr>
          <cx:dataId val="0"/>
          <cx:layoutPr>
            <cx:visibility nonoutliers="0"/>
            <cx:statistics quartileMethod="inclusive"/>
          </cx:layoutPr>
        </cx:series>
      </cx:plotAreaRegion>
      <cx:axis id="0">
        <cx:catScaling gapWidth="1"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200" b="1">
                <a:solidFill>
                  <a:sysClr val="windowText" lastClr="000000"/>
                </a:solidFill>
              </a:defRPr>
            </a:pPr>
            <a:endParaRPr lang="en-US" sz="1200" b="1" i="0" u="none" strike="noStrike" baseline="0">
              <a:solidFill>
                <a:sysClr val="windowText" lastClr="000000"/>
              </a:solidFill>
              <a:latin typeface="Calibri" panose="020F0502020204030204"/>
            </a:endParaRPr>
          </a:p>
        </cx:txPr>
      </cx:axis>
      <cx:axis id="1">
        <cx:valScaling max="100"/>
        <cx:title>
          <cx:tx>
            <cx:txData>
              <cx:v>SCI Score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/>
              </a:pPr>
              <a:r>
                <a:rPr lang="en-US" sz="1200" b="1" i="0" u="none" strike="noStrike" baseline="0">
                  <a:solidFill>
                    <a:sysClr val="windowText" lastClr="000000"/>
                  </a:solidFill>
                  <a:latin typeface="Calibri" panose="020F0502020204030204"/>
                </a:rPr>
                <a:t>SCI Score</a:t>
              </a:r>
            </a:p>
          </cx:txPr>
        </cx:title>
        <cx:majorGridlines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100">
                <a:solidFill>
                  <a:sysClr val="windowText" lastClr="000000"/>
                </a:solidFill>
              </a:defRPr>
            </a:pPr>
            <a:endParaRPr lang="en-US" sz="1100" b="0" i="0" u="none" strike="noStrike" baseline="0">
              <a:solidFill>
                <a:sysClr val="windowText" lastClr="000000"/>
              </a:solidFill>
              <a:latin typeface="Calibri" panose="020F0502020204030204"/>
            </a:endParaRPr>
          </a:p>
        </cx:txPr>
      </cx:axis>
    </cx:plotArea>
  </cx:chart>
  <cx:spPr>
    <a:ln>
      <a:noFill/>
    </a:ln>
  </cx:spPr>
</cx:chartSpace>
</file>

<file path=xl/charts/chartEx5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_xlchart.v1.4</cx:f>
      </cx:strDim>
      <cx:numDim type="val">
        <cx:f>_xlchart.v1.5</cx:f>
      </cx:numDim>
    </cx:data>
  </cx:chartData>
  <cx:chart>
    <cx:title pos="t" align="ctr" overlay="0">
      <cx:tx>
        <cx:txData>
          <cx:v>Roanoke River (4AROA202.20)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1" i="0" u="none" strike="noStrike" baseline="0">
              <a:solidFill>
                <a:sysClr val="windowText" lastClr="000000"/>
              </a:solidFill>
              <a:latin typeface="Calibri" panose="020F0502020204030204"/>
            </a:rPr>
            <a:t>Roanoke River (4AROA202.20)</a:t>
          </a:r>
        </a:p>
      </cx:txPr>
    </cx:title>
    <cx:plotArea>
      <cx:plotAreaRegion>
        <cx:series layoutId="boxWhisker" uniqueId="{39EA1C3F-1041-4110-852C-7D50D9C80850}">
          <cx:spPr>
            <a:ln>
              <a:solidFill>
                <a:schemeClr val="tx1"/>
              </a:solidFill>
            </a:ln>
          </cx:spPr>
          <cx:dataId val="0"/>
          <cx:layoutPr>
            <cx:visibility nonoutliers="0"/>
            <cx:statistics quartileMethod="inclusive"/>
          </cx:layoutPr>
        </cx:series>
      </cx:plotAreaRegion>
      <cx:axis id="0">
        <cx:catScaling gapWidth="1"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200" b="1">
                <a:solidFill>
                  <a:sysClr val="windowText" lastClr="000000"/>
                </a:solidFill>
              </a:defRPr>
            </a:pPr>
            <a:endParaRPr lang="en-US" sz="1200" b="1" i="0" u="none" strike="noStrike" baseline="0">
              <a:solidFill>
                <a:sysClr val="windowText" lastClr="000000"/>
              </a:solidFill>
              <a:latin typeface="Calibri" panose="020F0502020204030204"/>
            </a:endParaRPr>
          </a:p>
        </cx:txPr>
      </cx:axis>
      <cx:axis id="1">
        <cx:valScaling max="100"/>
        <cx:title>
          <cx:tx>
            <cx:txData>
              <cx:v>SCI Score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/>
              </a:pPr>
              <a:r>
                <a:rPr lang="en-US" sz="1200" b="1" i="0" u="none" strike="noStrike" baseline="0">
                  <a:solidFill>
                    <a:sysClr val="windowText" lastClr="000000"/>
                  </a:solidFill>
                  <a:latin typeface="Calibri" panose="020F0502020204030204"/>
                </a:rPr>
                <a:t>SCI Score</a:t>
              </a:r>
            </a:p>
          </cx:txPr>
        </cx:title>
        <cx:majorGridlines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100">
                <a:solidFill>
                  <a:sysClr val="windowText" lastClr="000000"/>
                </a:solidFill>
              </a:defRPr>
            </a:pPr>
            <a:endParaRPr lang="en-US" sz="1100" b="0" i="0" u="none" strike="noStrike" baseline="0">
              <a:solidFill>
                <a:sysClr val="windowText" lastClr="000000"/>
              </a:solidFill>
              <a:latin typeface="Calibri" panose="020F0502020204030204"/>
            </a:endParaRPr>
          </a:p>
        </cx:txPr>
      </cx:axis>
    </cx:plotArea>
  </cx:chart>
  <cx:spPr>
    <a:ln>
      <a:noFill/>
    </a:ln>
  </cx:spPr>
  <cx:printSettings>
    <cx:headerFooter alignWithMargins="1" differentOddEven="0" differentFirst="0"/>
    <cx:pageMargins l="0.69999999999999996" r="0.69999999999999996" t="0.75" b="0.75" header="0.29999999999999999" footer="0.29999999999999999"/>
    <cx:pageSetup paperSize="1" firstPageNumber="1" orientation="default" blackAndWhite="0" draft="0" useFirstPageNumber="0" horizontalDpi="600" verticalDpi="600" copies="1"/>
  </cx:printSettings>
</cx:chartSpace>
</file>

<file path=xl/charts/chartEx6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_xlchart.v1.12</cx:f>
      </cx:strDim>
      <cx:numDim type="val">
        <cx:f>_xlchart.v1.13</cx:f>
      </cx:numDim>
    </cx:data>
  </cx:chartData>
  <cx:chart>
    <cx:title pos="t" align="ctr" overlay="0">
      <cx:tx>
        <cx:txData>
          <cx:v>Tinker Creek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1" i="0" u="none" strike="noStrike" baseline="0">
              <a:solidFill>
                <a:sysClr val="windowText" lastClr="000000"/>
              </a:solidFill>
              <a:latin typeface="Calibri" panose="020F0502020204030204"/>
            </a:rPr>
            <a:t>Tinker Creek</a:t>
          </a:r>
        </a:p>
      </cx:txPr>
    </cx:title>
    <cx:plotArea>
      <cx:plotAreaRegion>
        <cx:series layoutId="boxWhisker" uniqueId="{FBBCFCE7-5E32-4051-982F-F679822BC176}">
          <cx:spPr>
            <a:ln>
              <a:solidFill>
                <a:schemeClr val="tx1"/>
              </a:solidFill>
            </a:ln>
          </cx:spPr>
          <cx:dataId val="0"/>
          <cx:layoutPr>
            <cx:visibility nonoutliers="0"/>
            <cx:statistics quartileMethod="inclusive"/>
          </cx:layoutPr>
        </cx:series>
      </cx:plotAreaRegion>
      <cx:axis id="0">
        <cx:catScaling gapWidth="1"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200" b="1">
                <a:solidFill>
                  <a:sysClr val="windowText" lastClr="000000"/>
                </a:solidFill>
              </a:defRPr>
            </a:pPr>
            <a:endParaRPr lang="en-US" sz="1200" b="1" i="0" u="none" strike="noStrike" baseline="0">
              <a:solidFill>
                <a:sysClr val="windowText" lastClr="000000"/>
              </a:solidFill>
              <a:latin typeface="Calibri" panose="020F0502020204030204"/>
            </a:endParaRPr>
          </a:p>
        </cx:txPr>
      </cx:axis>
      <cx:axis id="1">
        <cx:valScaling max="100"/>
        <cx:title>
          <cx:tx>
            <cx:txData>
              <cx:v>SCI Score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/>
              </a:pPr>
              <a:r>
                <a:rPr lang="en-US" sz="1200" b="1" i="0" u="none" strike="noStrike" baseline="0">
                  <a:solidFill>
                    <a:sysClr val="windowText" lastClr="000000"/>
                  </a:solidFill>
                  <a:latin typeface="Calibri" panose="020F0502020204030204"/>
                </a:rPr>
                <a:t>SCI Score</a:t>
              </a:r>
            </a:p>
          </cx:txPr>
        </cx:title>
        <cx:majorGridlines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100">
                <a:solidFill>
                  <a:sysClr val="windowText" lastClr="000000"/>
                </a:solidFill>
              </a:defRPr>
            </a:pPr>
            <a:endParaRPr lang="en-US" sz="1100" b="0" i="0" u="none" strike="noStrike" baseline="0">
              <a:solidFill>
                <a:sysClr val="windowText" lastClr="000000"/>
              </a:solidFill>
              <a:latin typeface="Calibri" panose="020F0502020204030204"/>
            </a:endParaRPr>
          </a:p>
        </cx:txPr>
      </cx:axis>
    </cx:plotArea>
  </cx:chart>
  <cx:spPr>
    <a:ln>
      <a:noFill/>
    </a:ln>
  </cx:spPr>
  <cx:printSettings>
    <cx:headerFooter alignWithMargins="1" differentOddEven="0" differentFirst="0"/>
    <cx:pageMargins l="0.69999999999999996" r="0.69999999999999996" t="0.75" b="0.75" header="0.29999999999999999" footer="0.29999999999999999"/>
    <cx:pageSetup paperSize="1" firstPageNumber="1" orientation="default" blackAndWhite="0" draft="0" useFirstPageNumber="0" horizontalDpi="600" verticalDpi="600" copies="1"/>
  </cx:printSettings>
</cx:chartSpace>
</file>

<file path=xl/charts/chartEx7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_xlchart.v1.10</cx:f>
      </cx:strDim>
      <cx:numDim type="val">
        <cx:f>_xlchart.v1.11</cx:f>
      </cx:numDim>
    </cx:data>
  </cx:chartData>
  <cx:chart>
    <cx:title pos="t" align="ctr" overlay="0">
      <cx:tx>
        <cx:txData>
          <cx:v>Wolf Creek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1" i="0" u="none" strike="noStrike" baseline="0">
              <a:solidFill>
                <a:sysClr val="windowText" lastClr="000000"/>
              </a:solidFill>
              <a:latin typeface="Calibri" panose="020F0502020204030204"/>
            </a:rPr>
            <a:t>Wolf Creek</a:t>
          </a:r>
        </a:p>
      </cx:txPr>
    </cx:title>
    <cx:plotArea>
      <cx:plotAreaRegion>
        <cx:series layoutId="boxWhisker" uniqueId="{980F5A02-36A0-4A1E-867C-A1812F75DC62}">
          <cx:spPr>
            <a:ln>
              <a:solidFill>
                <a:schemeClr val="tx1"/>
              </a:solidFill>
            </a:ln>
          </cx:spPr>
          <cx:dataId val="0"/>
          <cx:layoutPr>
            <cx:visibility nonoutliers="0"/>
            <cx:statistics quartileMethod="inclusive"/>
          </cx:layoutPr>
        </cx:series>
      </cx:plotAreaRegion>
      <cx:axis id="0">
        <cx:catScaling gapWidth="1"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200" b="1">
                <a:solidFill>
                  <a:sysClr val="windowText" lastClr="000000"/>
                </a:solidFill>
              </a:defRPr>
            </a:pPr>
            <a:endParaRPr lang="en-US" sz="1200" b="1" i="0" u="none" strike="noStrike" baseline="0">
              <a:solidFill>
                <a:sysClr val="windowText" lastClr="000000"/>
              </a:solidFill>
              <a:latin typeface="Calibri" panose="020F0502020204030204"/>
            </a:endParaRPr>
          </a:p>
        </cx:txPr>
      </cx:axis>
      <cx:axis id="1">
        <cx:valScaling max="100"/>
        <cx:title>
          <cx:tx>
            <cx:txData>
              <cx:v>SCI Score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/>
              </a:pPr>
              <a:r>
                <a:rPr lang="en-US" sz="1200" b="1" i="0" u="none" strike="noStrike" baseline="0">
                  <a:solidFill>
                    <a:sysClr val="windowText" lastClr="000000"/>
                  </a:solidFill>
                  <a:latin typeface="Calibri" panose="020F0502020204030204"/>
                </a:rPr>
                <a:t>SCI Score</a:t>
              </a:r>
            </a:p>
          </cx:txPr>
        </cx:title>
        <cx:majorGridlines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100">
                <a:solidFill>
                  <a:sysClr val="windowText" lastClr="000000"/>
                </a:solidFill>
              </a:defRPr>
            </a:pPr>
            <a:endParaRPr lang="en-US" sz="1100" b="0" i="0" u="none" strike="noStrike" baseline="0">
              <a:solidFill>
                <a:sysClr val="windowText" lastClr="000000"/>
              </a:solidFill>
              <a:latin typeface="Calibri" panose="020F0502020204030204"/>
            </a:endParaRPr>
          </a:p>
        </cx:txPr>
      </cx:axis>
    </cx:plotArea>
  </cx:chart>
  <cx:spPr>
    <a:ln>
      <a:noFill/>
    </a:ln>
  </cx:spPr>
  <cx:printSettings>
    <cx:headerFooter alignWithMargins="1" differentOddEven="0" differentFirst="0"/>
    <cx:pageMargins l="0.69999999999999996" r="0.69999999999999996" t="0.75" b="0.75" header="0.29999999999999999" footer="0.29999999999999999"/>
    <cx:pageSetup paperSize="1" firstPageNumber="1" orientation="default" blackAndWhite="0" draft="0" useFirstPageNumber="0" horizontalDpi="600" verticalDpi="600" copies="1"/>
  </cx:printSettings>
</cx:chartSpace>
</file>

<file path=xl/charts/chartEx8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_xlchart.v1.18</cx:f>
      </cx:strDim>
      <cx:numDim type="val">
        <cx:f>_xlchart.v1.19</cx:f>
      </cx:numDim>
    </cx:data>
  </cx:chartData>
  <cx:chart>
    <cx:title pos="t" align="ctr" overlay="0">
      <cx:tx>
        <cx:txData>
          <cx:v>Wolf Creek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1" i="0" u="none" strike="noStrike" baseline="0">
              <a:solidFill>
                <a:sysClr val="windowText" lastClr="000000"/>
              </a:solidFill>
              <a:latin typeface="Calibri" panose="020F0502020204030204"/>
            </a:rPr>
            <a:t>Wolf Creek</a:t>
          </a:r>
        </a:p>
      </cx:txPr>
    </cx:title>
    <cx:plotArea>
      <cx:plotAreaRegion>
        <cx:series layoutId="boxWhisker" uniqueId="{980F5A02-36A0-4A1E-867C-A1812F75DC62}">
          <cx:spPr>
            <a:ln>
              <a:solidFill>
                <a:schemeClr val="tx1"/>
              </a:solidFill>
            </a:ln>
          </cx:spPr>
          <cx:dataId val="0"/>
          <cx:layoutPr>
            <cx:visibility nonoutliers="0"/>
            <cx:statistics quartileMethod="inclusive"/>
          </cx:layoutPr>
        </cx:series>
      </cx:plotAreaRegion>
      <cx:axis id="0">
        <cx:catScaling gapWidth="1"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200" b="1">
                <a:solidFill>
                  <a:sysClr val="windowText" lastClr="000000"/>
                </a:solidFill>
              </a:defRPr>
            </a:pPr>
            <a:endParaRPr lang="en-US" sz="1200" b="1" i="0" u="none" strike="noStrike" baseline="0">
              <a:solidFill>
                <a:sysClr val="windowText" lastClr="000000"/>
              </a:solidFill>
              <a:latin typeface="Calibri" panose="020F0502020204030204"/>
            </a:endParaRPr>
          </a:p>
        </cx:txPr>
      </cx:axis>
      <cx:axis id="1">
        <cx:valScaling max="100"/>
        <cx:title>
          <cx:tx>
            <cx:txData>
              <cx:v>SCI Score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/>
              </a:pPr>
              <a:r>
                <a:rPr lang="en-US" sz="1200" b="1" i="0" u="none" strike="noStrike" baseline="0">
                  <a:solidFill>
                    <a:sysClr val="windowText" lastClr="000000"/>
                  </a:solidFill>
                  <a:latin typeface="Calibri" panose="020F0502020204030204"/>
                </a:rPr>
                <a:t>SCI Score</a:t>
              </a:r>
            </a:p>
          </cx:txPr>
        </cx:title>
        <cx:majorGridlines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100">
                <a:solidFill>
                  <a:sysClr val="windowText" lastClr="000000"/>
                </a:solidFill>
              </a:defRPr>
            </a:pPr>
            <a:endParaRPr lang="en-US" sz="1100" b="0" i="0" u="none" strike="noStrike" baseline="0">
              <a:solidFill>
                <a:sysClr val="windowText" lastClr="000000"/>
              </a:solidFill>
              <a:latin typeface="Calibri" panose="020F0502020204030204"/>
            </a:endParaRPr>
          </a:p>
        </cx:txPr>
      </cx:axis>
    </cx:plotArea>
  </cx:chart>
  <cx:spPr>
    <a:ln>
      <a:noFill/>
    </a:ln>
  </cx:spPr>
  <cx:printSettings>
    <cx:headerFooter alignWithMargins="1" differentOddEven="0" differentFirst="0"/>
    <cx:pageMargins l="0.69999999999999996" r="0.69999999999999996" t="0.75" b="0.75" header="0.29999999999999999" footer="0.29999999999999999"/>
    <cx:pageSetup paperSize="1" firstPageNumber="1" orientation="default" blackAndWhite="0" draft="0" useFirstPageNumber="0" horizontalDpi="600" verticalDpi="600" copies="1"/>
  </cx:printSettings>
</cx:chartSpace>
</file>

<file path=xl/charts/chartEx9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_xlchart.v1.20</cx:f>
      </cx:strDim>
      <cx:numDim type="val">
        <cx:f>_xlchart.v1.21</cx:f>
      </cx:numDim>
    </cx:data>
  </cx:chartData>
  <cx:chart>
    <cx:title pos="t" align="ctr" overlay="0">
      <cx:tx>
        <cx:txData>
          <cx:v>Tinker Creek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1" i="0" u="none" strike="noStrike" baseline="0">
              <a:solidFill>
                <a:sysClr val="windowText" lastClr="000000"/>
              </a:solidFill>
              <a:latin typeface="Calibri" panose="020F0502020204030204"/>
            </a:rPr>
            <a:t>Tinker Creek</a:t>
          </a:r>
        </a:p>
      </cx:txPr>
    </cx:title>
    <cx:plotArea>
      <cx:plotAreaRegion>
        <cx:series layoutId="boxWhisker" uniqueId="{FBBCFCE7-5E32-4051-982F-F679822BC176}">
          <cx:spPr>
            <a:ln>
              <a:solidFill>
                <a:schemeClr val="tx1"/>
              </a:solidFill>
            </a:ln>
          </cx:spPr>
          <cx:dataId val="0"/>
          <cx:layoutPr>
            <cx:visibility nonoutliers="0"/>
            <cx:statistics quartileMethod="inclusive"/>
          </cx:layoutPr>
        </cx:series>
      </cx:plotAreaRegion>
      <cx:axis id="0">
        <cx:catScaling gapWidth="1"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200" b="1">
                <a:solidFill>
                  <a:sysClr val="windowText" lastClr="000000"/>
                </a:solidFill>
              </a:defRPr>
            </a:pPr>
            <a:endParaRPr lang="en-US" sz="1200" b="1" i="0" u="none" strike="noStrike" baseline="0">
              <a:solidFill>
                <a:sysClr val="windowText" lastClr="000000"/>
              </a:solidFill>
              <a:latin typeface="Calibri" panose="020F0502020204030204"/>
            </a:endParaRPr>
          </a:p>
        </cx:txPr>
      </cx:axis>
      <cx:axis id="1">
        <cx:valScaling max="100"/>
        <cx:title>
          <cx:tx>
            <cx:txData>
              <cx:v>SCI Score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/>
              </a:pPr>
              <a:r>
                <a:rPr lang="en-US" sz="1200" b="1" i="0" u="none" strike="noStrike" baseline="0">
                  <a:solidFill>
                    <a:sysClr val="windowText" lastClr="000000"/>
                  </a:solidFill>
                  <a:latin typeface="Calibri" panose="020F0502020204030204"/>
                </a:rPr>
                <a:t>SCI Score</a:t>
              </a:r>
            </a:p>
          </cx:txPr>
        </cx:title>
        <cx:majorGridlines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100">
                <a:solidFill>
                  <a:sysClr val="windowText" lastClr="000000"/>
                </a:solidFill>
              </a:defRPr>
            </a:pPr>
            <a:endParaRPr lang="en-US" sz="1100" b="0" i="0" u="none" strike="noStrike" baseline="0">
              <a:solidFill>
                <a:sysClr val="windowText" lastClr="000000"/>
              </a:solidFill>
              <a:latin typeface="Calibri" panose="020F0502020204030204"/>
            </a:endParaRPr>
          </a:p>
        </cx:txPr>
      </cx:axis>
    </cx:plotArea>
  </cx:chart>
  <cx:spPr>
    <a:ln>
      <a:noFill/>
    </a:ln>
  </cx:spPr>
  <cx:printSettings>
    <cx:headerFooter alignWithMargins="1" differentOddEven="0" differentFirst="0"/>
    <cx:pageMargins l="0.69999999999999996" r="0.69999999999999996" t="0.75" b="0.75" header="0.29999999999999999" footer="0.29999999999999999"/>
    <cx:pageSetup paperSize="1" firstPageNumber="1" orientation="default" blackAndWhite="0" draft="0" useFirstPageNumber="0" horizontalDpi="600" verticalDpi="600" copies="1"/>
  </cx:printSettings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0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2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3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7" Type="http://schemas.microsoft.com/office/2014/relationships/chartEx" Target="../charts/chartEx5.xml"/><Relationship Id="rId2" Type="http://schemas.microsoft.com/office/2014/relationships/chartEx" Target="../charts/chartEx1.xml"/><Relationship Id="rId1" Type="http://schemas.openxmlformats.org/officeDocument/2006/relationships/chart" Target="../charts/chart1.xml"/><Relationship Id="rId6" Type="http://schemas.microsoft.com/office/2014/relationships/chartEx" Target="../charts/chartEx4.xml"/><Relationship Id="rId5" Type="http://schemas.microsoft.com/office/2014/relationships/chartEx" Target="../charts/chartEx3.xml"/><Relationship Id="rId4" Type="http://schemas.microsoft.com/office/2014/relationships/chartEx" Target="../charts/chartEx2.xml"/></Relationships>
</file>

<file path=xl/drawings/_rels/drawing16.xml.rels><?xml version="1.0" encoding="UTF-8" standalone="yes"?>
<Relationships xmlns="http://schemas.openxmlformats.org/package/2006/relationships"><Relationship Id="rId8" Type="http://schemas.microsoft.com/office/2014/relationships/chartEx" Target="../charts/chartEx14.xml"/><Relationship Id="rId3" Type="http://schemas.openxmlformats.org/officeDocument/2006/relationships/chart" Target="../charts/chart15.xml"/><Relationship Id="rId7" Type="http://schemas.microsoft.com/office/2014/relationships/chartEx" Target="../charts/chartEx13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microsoft.com/office/2014/relationships/chartEx" Target="../charts/chartEx12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microsoft.com/office/2014/relationships/chartEx" Target="../charts/chartEx6.xml"/><Relationship Id="rId1" Type="http://schemas.openxmlformats.org/officeDocument/2006/relationships/chart" Target="../charts/chart3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microsoft.com/office/2014/relationships/chartEx" Target="../charts/chartEx7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8" Type="http://schemas.microsoft.com/office/2014/relationships/chartEx" Target="../charts/chartEx9.xml"/><Relationship Id="rId3" Type="http://schemas.openxmlformats.org/officeDocument/2006/relationships/chart" Target="../charts/chart9.xml"/><Relationship Id="rId7" Type="http://schemas.microsoft.com/office/2014/relationships/chartEx" Target="../charts/chartEx8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10" Type="http://schemas.microsoft.com/office/2014/relationships/chartEx" Target="../charts/chartEx11.xml"/><Relationship Id="rId4" Type="http://schemas.openxmlformats.org/officeDocument/2006/relationships/chart" Target="../charts/chart10.xml"/><Relationship Id="rId9" Type="http://schemas.microsoft.com/office/2014/relationships/chartEx" Target="../charts/chartEx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169</xdr:row>
      <xdr:rowOff>0</xdr:rowOff>
    </xdr:from>
    <xdr:to>
      <xdr:col>11</xdr:col>
      <xdr:colOff>584200</xdr:colOff>
      <xdr:row>183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61B137F-1628-47BA-8E4F-4188251EC9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168</xdr:row>
      <xdr:rowOff>0</xdr:rowOff>
    </xdr:from>
    <xdr:to>
      <xdr:col>21</xdr:col>
      <xdr:colOff>304800</xdr:colOff>
      <xdr:row>182</xdr:row>
      <xdr:rowOff>165100</xdr:rowOff>
    </xdr:to>
    <xdr:grpSp>
      <xdr:nvGrpSpPr>
        <xdr:cNvPr id="11" name="Group 10">
          <a:extLst>
            <a:ext uri="{FF2B5EF4-FFF2-40B4-BE49-F238E27FC236}">
              <a16:creationId xmlns:a16="http://schemas.microsoft.com/office/drawing/2014/main" id="{6388C06B-6DDD-4CF8-B7E0-CF057092EF34}"/>
            </a:ext>
          </a:extLst>
        </xdr:cNvPr>
        <xdr:cNvGrpSpPr/>
      </xdr:nvGrpSpPr>
      <xdr:grpSpPr>
        <a:xfrm>
          <a:off x="10160000" y="30949900"/>
          <a:ext cx="4616450" cy="2743200"/>
          <a:chOff x="10077450" y="30384750"/>
          <a:chExt cx="4572000" cy="2743200"/>
        </a:xfrm>
      </xdr:grpSpPr>
      <xdr:grpSp>
        <xdr:nvGrpSpPr>
          <xdr:cNvPr id="3" name="Group 2">
            <a:extLst>
              <a:ext uri="{FF2B5EF4-FFF2-40B4-BE49-F238E27FC236}">
                <a16:creationId xmlns:a16="http://schemas.microsoft.com/office/drawing/2014/main" id="{072A926B-A36B-4EF1-AC14-1F5EBB12BD2F}"/>
              </a:ext>
            </a:extLst>
          </xdr:cNvPr>
          <xdr:cNvGrpSpPr/>
        </xdr:nvGrpSpPr>
        <xdr:grpSpPr>
          <a:xfrm>
            <a:off x="10077450" y="30384750"/>
            <a:ext cx="4572000" cy="2743200"/>
            <a:chOff x="11849100" y="4311650"/>
            <a:chExt cx="4572000" cy="2749550"/>
          </a:xfrm>
        </xdr:grpSpPr>
        <mc:AlternateContent xmlns:mc="http://schemas.openxmlformats.org/markup-compatibility/2006">
          <mc:Choice xmlns:cx1="http://schemas.microsoft.com/office/drawing/2015/9/8/chartex" Requires="cx1">
            <xdr:graphicFrame macro="">
              <xdr:nvGraphicFramePr>
                <xdr:cNvPr id="4" name="Chart 3">
                  <a:extLst>
                    <a:ext uri="{FF2B5EF4-FFF2-40B4-BE49-F238E27FC236}">
                      <a16:creationId xmlns:a16="http://schemas.microsoft.com/office/drawing/2014/main" id="{25278D7B-BA81-40CA-A77F-DC6DE72F691D}"/>
                    </a:ext>
                  </a:extLst>
                </xdr:cNvPr>
                <xdr:cNvGraphicFramePr/>
              </xdr:nvGraphicFramePr>
              <xdr:xfrm>
                <a:off x="11849100" y="4311650"/>
                <a:ext cx="4572000" cy="2749550"/>
              </xdr:xfrm>
              <a:graphic>
                <a:graphicData uri="http://schemas.microsoft.com/office/drawing/2014/chartex">
                  <cx:chart xmlns:cx="http://schemas.microsoft.com/office/drawing/2014/chartex" xmlns:r="http://schemas.openxmlformats.org/officeDocument/2006/relationships" r:id="rId2"/>
                </a:graphicData>
              </a:graphic>
            </xdr:graphicFrame>
          </mc:Choice>
          <mc:Fallback>
            <xdr:sp macro="" textlink="">
              <xdr:nvSpPr>
                <xdr:cNvPr id="0" name=""/>
                <xdr:cNvSpPr>
                  <a:spLocks noTextEdit="1"/>
                </xdr:cNvSpPr>
              </xdr:nvSpPr>
              <xdr:spPr>
                <a:xfrm>
                  <a:off x="11849100" y="4311650"/>
                  <a:ext cx="4572000" cy="2749550"/>
                </a:xfrm>
                <a:prstGeom prst="rect">
                  <a:avLst/>
                </a:prstGeom>
                <a:solidFill>
                  <a:prstClr val="white"/>
                </a:solidFill>
                <a:ln w="1">
                  <a:solidFill>
                    <a:prstClr val="green"/>
                  </a:solidFill>
                </a:ln>
              </xdr:spPr>
              <xdr:txBody>
                <a:bodyPr vertOverflow="clip" horzOverflow="clip"/>
                <a:lstStyle/>
                <a:p>
                  <a:r>
                    <a:rPr lang="en-US" sz="1100"/>
                    <a:t>This chart isn't available in your version of Excel.
Editing this shape or saving this workbook into a different file format will permanently break the chart.</a:t>
                  </a:r>
                </a:p>
              </xdr:txBody>
            </xdr:sp>
          </mc:Fallback>
        </mc:AlternateContent>
        <xdr:cxnSp macro="">
          <xdr:nvCxnSpPr>
            <xdr:cNvPr id="5" name="Straight Connector 4">
              <a:extLst>
                <a:ext uri="{FF2B5EF4-FFF2-40B4-BE49-F238E27FC236}">
                  <a16:creationId xmlns:a16="http://schemas.microsoft.com/office/drawing/2014/main" id="{F29C1097-A9E9-4ADC-BD12-BDB6413070D7}"/>
                </a:ext>
              </a:extLst>
            </xdr:cNvPr>
            <xdr:cNvCxnSpPr/>
          </xdr:nvCxnSpPr>
          <xdr:spPr>
            <a:xfrm flipV="1">
              <a:off x="12490450" y="5524500"/>
              <a:ext cx="3832225" cy="6378"/>
            </a:xfrm>
            <a:prstGeom prst="line">
              <a:avLst/>
            </a:prstGeom>
            <a:ln w="15875">
              <a:solidFill>
                <a:srgbClr val="FF0000"/>
              </a:solidFill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sp macro="" textlink="">
        <xdr:nvSpPr>
          <xdr:cNvPr id="9" name="TextBox 8">
            <a:extLst>
              <a:ext uri="{FF2B5EF4-FFF2-40B4-BE49-F238E27FC236}">
                <a16:creationId xmlns:a16="http://schemas.microsoft.com/office/drawing/2014/main" id="{E21D77DA-E4BE-42AE-9E48-F896589C32E2}"/>
              </a:ext>
            </a:extLst>
          </xdr:cNvPr>
          <xdr:cNvSpPr txBox="1"/>
        </xdr:nvSpPr>
        <xdr:spPr>
          <a:xfrm>
            <a:off x="11550650" y="31318200"/>
            <a:ext cx="271485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D</a:t>
            </a:r>
          </a:p>
        </xdr:txBody>
      </xdr:sp>
    </xdr:grpSp>
    <xdr:clientData/>
  </xdr:twoCellAnchor>
  <xdr:twoCellAnchor>
    <xdr:from>
      <xdr:col>42</xdr:col>
      <xdr:colOff>446454</xdr:colOff>
      <xdr:row>297</xdr:row>
      <xdr:rowOff>6349</xdr:rowOff>
    </xdr:from>
    <xdr:to>
      <xdr:col>49</xdr:col>
      <xdr:colOff>306753</xdr:colOff>
      <xdr:row>311</xdr:row>
      <xdr:rowOff>60568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84433CE5-0847-46F5-B888-DFBBA55106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184</xdr:row>
      <xdr:rowOff>0</xdr:rowOff>
    </xdr:from>
    <xdr:to>
      <xdr:col>29</xdr:col>
      <xdr:colOff>304800</xdr:colOff>
      <xdr:row>198</xdr:row>
      <xdr:rowOff>158750</xdr:rowOff>
    </xdr:to>
    <xdr:grpSp>
      <xdr:nvGrpSpPr>
        <xdr:cNvPr id="21" name="Group 20">
          <a:extLst>
            <a:ext uri="{FF2B5EF4-FFF2-40B4-BE49-F238E27FC236}">
              <a16:creationId xmlns:a16="http://schemas.microsoft.com/office/drawing/2014/main" id="{14EF113F-88B3-4A1D-9501-DEF045E6FD3C}"/>
            </a:ext>
          </a:extLst>
        </xdr:cNvPr>
        <xdr:cNvGrpSpPr/>
      </xdr:nvGrpSpPr>
      <xdr:grpSpPr>
        <a:xfrm>
          <a:off x="15087600" y="33896300"/>
          <a:ext cx="4616450" cy="2743200"/>
          <a:chOff x="14954250" y="33883600"/>
          <a:chExt cx="4572000" cy="2743200"/>
        </a:xfrm>
      </xdr:grpSpPr>
      <xdr:grpSp>
        <xdr:nvGrpSpPr>
          <xdr:cNvPr id="16" name="Group 15">
            <a:extLst>
              <a:ext uri="{FF2B5EF4-FFF2-40B4-BE49-F238E27FC236}">
                <a16:creationId xmlns:a16="http://schemas.microsoft.com/office/drawing/2014/main" id="{503DED89-620B-4D5E-B7A5-15F0BA277706}"/>
              </a:ext>
            </a:extLst>
          </xdr:cNvPr>
          <xdr:cNvGrpSpPr/>
        </xdr:nvGrpSpPr>
        <xdr:grpSpPr>
          <a:xfrm>
            <a:off x="14954250" y="33883600"/>
            <a:ext cx="4572000" cy="2743200"/>
            <a:chOff x="11849100" y="4311650"/>
            <a:chExt cx="4572000" cy="2749550"/>
          </a:xfrm>
        </xdr:grpSpPr>
        <mc:AlternateContent xmlns:mc="http://schemas.openxmlformats.org/markup-compatibility/2006">
          <mc:Choice xmlns:cx1="http://schemas.microsoft.com/office/drawing/2015/9/8/chartex" Requires="cx1">
            <xdr:graphicFrame macro="">
              <xdr:nvGraphicFramePr>
                <xdr:cNvPr id="18" name="Chart 17">
                  <a:extLst>
                    <a:ext uri="{FF2B5EF4-FFF2-40B4-BE49-F238E27FC236}">
                      <a16:creationId xmlns:a16="http://schemas.microsoft.com/office/drawing/2014/main" id="{D8A44787-3D70-4086-8366-BB0E97698F8E}"/>
                    </a:ext>
                  </a:extLst>
                </xdr:cNvPr>
                <xdr:cNvGraphicFramePr/>
              </xdr:nvGraphicFramePr>
              <xdr:xfrm>
                <a:off x="11849100" y="4311650"/>
                <a:ext cx="4572000" cy="2749550"/>
              </xdr:xfrm>
              <a:graphic>
                <a:graphicData uri="http://schemas.microsoft.com/office/drawing/2014/chartex">
                  <cx:chart xmlns:cx="http://schemas.microsoft.com/office/drawing/2014/chartex" xmlns:r="http://schemas.openxmlformats.org/officeDocument/2006/relationships" r:id="rId4"/>
                </a:graphicData>
              </a:graphic>
            </xdr:graphicFrame>
          </mc:Choice>
          <mc:Fallback>
            <xdr:sp macro="" textlink="">
              <xdr:nvSpPr>
                <xdr:cNvPr id="0" name=""/>
                <xdr:cNvSpPr>
                  <a:spLocks noTextEdit="1"/>
                </xdr:cNvSpPr>
              </xdr:nvSpPr>
              <xdr:spPr>
                <a:xfrm>
                  <a:off x="11849100" y="4311650"/>
                  <a:ext cx="4572000" cy="2749550"/>
                </a:xfrm>
                <a:prstGeom prst="rect">
                  <a:avLst/>
                </a:prstGeom>
                <a:solidFill>
                  <a:prstClr val="white"/>
                </a:solidFill>
                <a:ln w="1">
                  <a:solidFill>
                    <a:prstClr val="green"/>
                  </a:solidFill>
                </a:ln>
              </xdr:spPr>
              <xdr:txBody>
                <a:bodyPr vertOverflow="clip" horzOverflow="clip"/>
                <a:lstStyle/>
                <a:p>
                  <a:r>
                    <a:rPr lang="en-US" sz="1100"/>
                    <a:t>This chart isn't available in your version of Excel.
Editing this shape or saving this workbook into a different file format will permanently break the chart.</a:t>
                  </a:r>
                </a:p>
              </xdr:txBody>
            </xdr:sp>
          </mc:Fallback>
        </mc:AlternateContent>
        <xdr:cxnSp macro="">
          <xdr:nvCxnSpPr>
            <xdr:cNvPr id="19" name="Straight Connector 18">
              <a:extLst>
                <a:ext uri="{FF2B5EF4-FFF2-40B4-BE49-F238E27FC236}">
                  <a16:creationId xmlns:a16="http://schemas.microsoft.com/office/drawing/2014/main" id="{15715854-A143-40C8-B704-0224F1AD20E4}"/>
                </a:ext>
              </a:extLst>
            </xdr:cNvPr>
            <xdr:cNvCxnSpPr/>
          </xdr:nvCxnSpPr>
          <xdr:spPr>
            <a:xfrm flipV="1">
              <a:off x="12490450" y="5524500"/>
              <a:ext cx="3832225" cy="6378"/>
            </a:xfrm>
            <a:prstGeom prst="line">
              <a:avLst/>
            </a:prstGeom>
            <a:ln w="15875">
              <a:solidFill>
                <a:srgbClr val="FF0000"/>
              </a:solidFill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sp macro="" textlink="">
        <xdr:nvSpPr>
          <xdr:cNvPr id="20" name="TextBox 19">
            <a:extLst>
              <a:ext uri="{FF2B5EF4-FFF2-40B4-BE49-F238E27FC236}">
                <a16:creationId xmlns:a16="http://schemas.microsoft.com/office/drawing/2014/main" id="{3F56C8AB-B132-4534-A5A3-10B1725D41A2}"/>
              </a:ext>
            </a:extLst>
          </xdr:cNvPr>
          <xdr:cNvSpPr txBox="1"/>
        </xdr:nvSpPr>
        <xdr:spPr>
          <a:xfrm>
            <a:off x="16421100" y="34531300"/>
            <a:ext cx="271485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D</a:t>
            </a:r>
          </a:p>
        </xdr:txBody>
      </xdr:sp>
    </xdr:grpSp>
    <xdr:clientData/>
  </xdr:twoCellAnchor>
  <xdr:twoCellAnchor>
    <xdr:from>
      <xdr:col>31</xdr:col>
      <xdr:colOff>0</xdr:colOff>
      <xdr:row>184</xdr:row>
      <xdr:rowOff>0</xdr:rowOff>
    </xdr:from>
    <xdr:to>
      <xdr:col>38</xdr:col>
      <xdr:colOff>304800</xdr:colOff>
      <xdr:row>198</xdr:row>
      <xdr:rowOff>158750</xdr:rowOff>
    </xdr:to>
    <xdr:grpSp>
      <xdr:nvGrpSpPr>
        <xdr:cNvPr id="17" name="Group 16">
          <a:extLst>
            <a:ext uri="{FF2B5EF4-FFF2-40B4-BE49-F238E27FC236}">
              <a16:creationId xmlns:a16="http://schemas.microsoft.com/office/drawing/2014/main" id="{DA2FCA85-1857-48E3-943B-1CDD6A1F126E}"/>
            </a:ext>
          </a:extLst>
        </xdr:cNvPr>
        <xdr:cNvGrpSpPr/>
      </xdr:nvGrpSpPr>
      <xdr:grpSpPr>
        <a:xfrm>
          <a:off x="20631150" y="33896300"/>
          <a:ext cx="4616450" cy="2743200"/>
          <a:chOff x="11849100" y="4311650"/>
          <a:chExt cx="4572000" cy="2749550"/>
        </a:xfrm>
      </xdr:grpSpPr>
      <mc:AlternateContent xmlns:mc="http://schemas.openxmlformats.org/markup-compatibility/2006">
        <mc:Choice xmlns:cx1="http://schemas.microsoft.com/office/drawing/2015/9/8/chartex" Requires="cx1">
          <xdr:graphicFrame macro="">
            <xdr:nvGraphicFramePr>
              <xdr:cNvPr id="23" name="Chart 22">
                <a:extLst>
                  <a:ext uri="{FF2B5EF4-FFF2-40B4-BE49-F238E27FC236}">
                    <a16:creationId xmlns:a16="http://schemas.microsoft.com/office/drawing/2014/main" id="{B523EF8A-3D30-4F80-B21B-5B2172737B70}"/>
                  </a:ext>
                </a:extLst>
              </xdr:cNvPr>
              <xdr:cNvGraphicFramePr/>
            </xdr:nvGraphicFramePr>
            <xdr:xfrm>
              <a:off x="11849100" y="4311650"/>
              <a:ext cx="4572000" cy="2749550"/>
            </xdr:xfrm>
            <a:graphic>
              <a:graphicData uri="http://schemas.microsoft.com/office/drawing/2014/chartex">
                <cx:chart xmlns:cx="http://schemas.microsoft.com/office/drawing/2014/chartex" xmlns:r="http://schemas.openxmlformats.org/officeDocument/2006/relationships" r:id="rId5"/>
              </a:graphicData>
            </a:graphic>
          </xdr:graphicFrame>
        </mc:Choice>
        <mc:Fallback>
          <xdr:sp macro="" textlink="">
            <xdr:nvSpPr>
              <xdr:cNvPr id="0" name=""/>
              <xdr:cNvSpPr>
                <a:spLocks noTextEdit="1"/>
              </xdr:cNvSpPr>
            </xdr:nvSpPr>
            <xdr:spPr>
              <a:xfrm>
                <a:off x="11849100" y="4311650"/>
                <a:ext cx="4572000" cy="2749550"/>
              </a:xfrm>
              <a:prstGeom prst="rect">
                <a:avLst/>
              </a:prstGeom>
              <a:solidFill>
                <a:prstClr val="white"/>
              </a:solidFill>
              <a:ln w="1">
                <a:solidFill>
                  <a:prstClr val="green"/>
                </a:solidFill>
              </a:ln>
            </xdr:spPr>
            <xdr:txBody>
              <a:bodyPr vertOverflow="clip" horzOverflow="clip"/>
              <a:lstStyle/>
              <a:p>
                <a:r>
                  <a:rPr lang="en-US" sz="1100"/>
                  <a:t>This chart isn't available in your version of Excel.
Editing this shape or saving this workbook into a different file format will permanently break the chart.</a:t>
                </a:r>
              </a:p>
            </xdr:txBody>
          </xdr:sp>
        </mc:Fallback>
      </mc:AlternateContent>
      <xdr:cxnSp macro="">
        <xdr:nvCxnSpPr>
          <xdr:cNvPr id="24" name="Straight Connector 23">
            <a:extLst>
              <a:ext uri="{FF2B5EF4-FFF2-40B4-BE49-F238E27FC236}">
                <a16:creationId xmlns:a16="http://schemas.microsoft.com/office/drawing/2014/main" id="{312BB1CC-50A7-449C-A1F1-463862F18028}"/>
              </a:ext>
            </a:extLst>
          </xdr:cNvPr>
          <xdr:cNvCxnSpPr/>
        </xdr:nvCxnSpPr>
        <xdr:spPr>
          <a:xfrm flipV="1">
            <a:off x="12490450" y="5524500"/>
            <a:ext cx="3832225" cy="6378"/>
          </a:xfrm>
          <a:prstGeom prst="line">
            <a:avLst/>
          </a:prstGeom>
          <a:ln w="15875">
            <a:solidFill>
              <a:srgbClr val="FF0000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39</xdr:col>
      <xdr:colOff>0</xdr:colOff>
      <xdr:row>184</xdr:row>
      <xdr:rowOff>0</xdr:rowOff>
    </xdr:from>
    <xdr:to>
      <xdr:col>46</xdr:col>
      <xdr:colOff>304800</xdr:colOff>
      <xdr:row>198</xdr:row>
      <xdr:rowOff>158750</xdr:rowOff>
    </xdr:to>
    <xdr:grpSp>
      <xdr:nvGrpSpPr>
        <xdr:cNvPr id="25" name="Group 24">
          <a:extLst>
            <a:ext uri="{FF2B5EF4-FFF2-40B4-BE49-F238E27FC236}">
              <a16:creationId xmlns:a16="http://schemas.microsoft.com/office/drawing/2014/main" id="{1D0DA379-68BC-4A89-9D3F-F069A014B738}"/>
            </a:ext>
          </a:extLst>
        </xdr:cNvPr>
        <xdr:cNvGrpSpPr/>
      </xdr:nvGrpSpPr>
      <xdr:grpSpPr>
        <a:xfrm>
          <a:off x="25558750" y="33896300"/>
          <a:ext cx="4616450" cy="2743200"/>
          <a:chOff x="10077450" y="30384750"/>
          <a:chExt cx="4572000" cy="2743200"/>
        </a:xfrm>
      </xdr:grpSpPr>
      <xdr:grpSp>
        <xdr:nvGrpSpPr>
          <xdr:cNvPr id="26" name="Group 25">
            <a:extLst>
              <a:ext uri="{FF2B5EF4-FFF2-40B4-BE49-F238E27FC236}">
                <a16:creationId xmlns:a16="http://schemas.microsoft.com/office/drawing/2014/main" id="{9D1EEC9C-1611-4F16-AC77-EFDD4D05B08F}"/>
              </a:ext>
            </a:extLst>
          </xdr:cNvPr>
          <xdr:cNvGrpSpPr/>
        </xdr:nvGrpSpPr>
        <xdr:grpSpPr>
          <a:xfrm>
            <a:off x="10077450" y="30384750"/>
            <a:ext cx="4572000" cy="2743200"/>
            <a:chOff x="11849100" y="4311650"/>
            <a:chExt cx="4572000" cy="2749550"/>
          </a:xfrm>
        </xdr:grpSpPr>
        <mc:AlternateContent xmlns:mc="http://schemas.openxmlformats.org/markup-compatibility/2006">
          <mc:Choice xmlns:cx1="http://schemas.microsoft.com/office/drawing/2015/9/8/chartex" Requires="cx1">
            <xdr:graphicFrame macro="">
              <xdr:nvGraphicFramePr>
                <xdr:cNvPr id="28" name="Chart 27">
                  <a:extLst>
                    <a:ext uri="{FF2B5EF4-FFF2-40B4-BE49-F238E27FC236}">
                      <a16:creationId xmlns:a16="http://schemas.microsoft.com/office/drawing/2014/main" id="{3411FAA8-5FBA-458D-8E87-B9FFBE02DB31}"/>
                    </a:ext>
                  </a:extLst>
                </xdr:cNvPr>
                <xdr:cNvGraphicFramePr/>
              </xdr:nvGraphicFramePr>
              <xdr:xfrm>
                <a:off x="11849100" y="4311650"/>
                <a:ext cx="4572000" cy="2749550"/>
              </xdr:xfrm>
              <a:graphic>
                <a:graphicData uri="http://schemas.microsoft.com/office/drawing/2014/chartex">
                  <cx:chart xmlns:cx="http://schemas.microsoft.com/office/drawing/2014/chartex" xmlns:r="http://schemas.openxmlformats.org/officeDocument/2006/relationships" r:id="rId6"/>
                </a:graphicData>
              </a:graphic>
            </xdr:graphicFrame>
          </mc:Choice>
          <mc:Fallback>
            <xdr:sp macro="" textlink="">
              <xdr:nvSpPr>
                <xdr:cNvPr id="0" name=""/>
                <xdr:cNvSpPr>
                  <a:spLocks noTextEdit="1"/>
                </xdr:cNvSpPr>
              </xdr:nvSpPr>
              <xdr:spPr>
                <a:xfrm>
                  <a:off x="11849100" y="4311650"/>
                  <a:ext cx="4572000" cy="2749550"/>
                </a:xfrm>
                <a:prstGeom prst="rect">
                  <a:avLst/>
                </a:prstGeom>
                <a:solidFill>
                  <a:prstClr val="white"/>
                </a:solidFill>
                <a:ln w="1">
                  <a:solidFill>
                    <a:prstClr val="green"/>
                  </a:solidFill>
                </a:ln>
              </xdr:spPr>
              <xdr:txBody>
                <a:bodyPr vertOverflow="clip" horzOverflow="clip"/>
                <a:lstStyle/>
                <a:p>
                  <a:r>
                    <a:rPr lang="en-US" sz="1100"/>
                    <a:t>This chart isn't available in your version of Excel.
Editing this shape or saving this workbook into a different file format will permanently break the chart.</a:t>
                  </a:r>
                </a:p>
              </xdr:txBody>
            </xdr:sp>
          </mc:Fallback>
        </mc:AlternateContent>
        <xdr:cxnSp macro="">
          <xdr:nvCxnSpPr>
            <xdr:cNvPr id="29" name="Straight Connector 28">
              <a:extLst>
                <a:ext uri="{FF2B5EF4-FFF2-40B4-BE49-F238E27FC236}">
                  <a16:creationId xmlns:a16="http://schemas.microsoft.com/office/drawing/2014/main" id="{325A5C31-8180-48AF-88CD-88C8AB98BE6B}"/>
                </a:ext>
              </a:extLst>
            </xdr:cNvPr>
            <xdr:cNvCxnSpPr/>
          </xdr:nvCxnSpPr>
          <xdr:spPr>
            <a:xfrm flipV="1">
              <a:off x="12490450" y="5524500"/>
              <a:ext cx="3832225" cy="6378"/>
            </a:xfrm>
            <a:prstGeom prst="line">
              <a:avLst/>
            </a:prstGeom>
            <a:ln w="15875">
              <a:solidFill>
                <a:srgbClr val="FF0000"/>
              </a:solidFill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sp macro="" textlink="">
        <xdr:nvSpPr>
          <xdr:cNvPr id="27" name="TextBox 26">
            <a:extLst>
              <a:ext uri="{FF2B5EF4-FFF2-40B4-BE49-F238E27FC236}">
                <a16:creationId xmlns:a16="http://schemas.microsoft.com/office/drawing/2014/main" id="{94E86939-6368-41C3-866F-3E7BE172CB85}"/>
              </a:ext>
            </a:extLst>
          </xdr:cNvPr>
          <xdr:cNvSpPr txBox="1"/>
        </xdr:nvSpPr>
        <xdr:spPr>
          <a:xfrm>
            <a:off x="11538073" y="31362650"/>
            <a:ext cx="271485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D</a:t>
            </a:r>
          </a:p>
        </xdr:txBody>
      </xdr:sp>
    </xdr:grpSp>
    <xdr:clientData/>
  </xdr:twoCellAnchor>
  <xdr:twoCellAnchor>
    <xdr:from>
      <xdr:col>22</xdr:col>
      <xdr:colOff>0</xdr:colOff>
      <xdr:row>168</xdr:row>
      <xdr:rowOff>0</xdr:rowOff>
    </xdr:from>
    <xdr:to>
      <xdr:col>29</xdr:col>
      <xdr:colOff>304800</xdr:colOff>
      <xdr:row>182</xdr:row>
      <xdr:rowOff>165100</xdr:rowOff>
    </xdr:to>
    <xdr:grpSp>
      <xdr:nvGrpSpPr>
        <xdr:cNvPr id="22" name="Group 21">
          <a:extLst>
            <a:ext uri="{FF2B5EF4-FFF2-40B4-BE49-F238E27FC236}">
              <a16:creationId xmlns:a16="http://schemas.microsoft.com/office/drawing/2014/main" id="{DD403B54-2A2E-4F30-A598-63F99F19DBC6}"/>
            </a:ext>
          </a:extLst>
        </xdr:cNvPr>
        <xdr:cNvGrpSpPr/>
      </xdr:nvGrpSpPr>
      <xdr:grpSpPr>
        <a:xfrm>
          <a:off x="15087600" y="30949900"/>
          <a:ext cx="4616450" cy="2743200"/>
          <a:chOff x="10077450" y="30384750"/>
          <a:chExt cx="4572000" cy="2743200"/>
        </a:xfrm>
      </xdr:grpSpPr>
      <xdr:grpSp>
        <xdr:nvGrpSpPr>
          <xdr:cNvPr id="30" name="Group 29">
            <a:extLst>
              <a:ext uri="{FF2B5EF4-FFF2-40B4-BE49-F238E27FC236}">
                <a16:creationId xmlns:a16="http://schemas.microsoft.com/office/drawing/2014/main" id="{337479D2-AEA8-4C9F-920D-7F6E4EFDEFBE}"/>
              </a:ext>
            </a:extLst>
          </xdr:cNvPr>
          <xdr:cNvGrpSpPr/>
        </xdr:nvGrpSpPr>
        <xdr:grpSpPr>
          <a:xfrm>
            <a:off x="10077450" y="30384750"/>
            <a:ext cx="4572000" cy="2743200"/>
            <a:chOff x="11849100" y="4311650"/>
            <a:chExt cx="4572000" cy="2749550"/>
          </a:xfrm>
        </xdr:grpSpPr>
        <mc:AlternateContent xmlns:mc="http://schemas.openxmlformats.org/markup-compatibility/2006">
          <mc:Choice xmlns:cx1="http://schemas.microsoft.com/office/drawing/2015/9/8/chartex" Requires="cx1">
            <xdr:graphicFrame macro="">
              <xdr:nvGraphicFramePr>
                <xdr:cNvPr id="32" name="Chart 31">
                  <a:extLst>
                    <a:ext uri="{FF2B5EF4-FFF2-40B4-BE49-F238E27FC236}">
                      <a16:creationId xmlns:a16="http://schemas.microsoft.com/office/drawing/2014/main" id="{4EA81506-C490-4ED8-B175-7328C0E3EF4A}"/>
                    </a:ext>
                  </a:extLst>
                </xdr:cNvPr>
                <xdr:cNvGraphicFramePr/>
              </xdr:nvGraphicFramePr>
              <xdr:xfrm>
                <a:off x="11849100" y="4311650"/>
                <a:ext cx="4572000" cy="2749550"/>
              </xdr:xfrm>
              <a:graphic>
                <a:graphicData uri="http://schemas.microsoft.com/office/drawing/2014/chartex">
                  <cx:chart xmlns:cx="http://schemas.microsoft.com/office/drawing/2014/chartex" xmlns:r="http://schemas.openxmlformats.org/officeDocument/2006/relationships" r:id="rId7"/>
                </a:graphicData>
              </a:graphic>
            </xdr:graphicFrame>
          </mc:Choice>
          <mc:Fallback>
            <xdr:sp macro="" textlink="">
              <xdr:nvSpPr>
                <xdr:cNvPr id="0" name=""/>
                <xdr:cNvSpPr>
                  <a:spLocks noTextEdit="1"/>
                </xdr:cNvSpPr>
              </xdr:nvSpPr>
              <xdr:spPr>
                <a:xfrm>
                  <a:off x="11849100" y="4311650"/>
                  <a:ext cx="4572000" cy="2749550"/>
                </a:xfrm>
                <a:prstGeom prst="rect">
                  <a:avLst/>
                </a:prstGeom>
                <a:solidFill>
                  <a:prstClr val="white"/>
                </a:solidFill>
                <a:ln w="1">
                  <a:solidFill>
                    <a:prstClr val="green"/>
                  </a:solidFill>
                </a:ln>
              </xdr:spPr>
              <xdr:txBody>
                <a:bodyPr vertOverflow="clip" horzOverflow="clip"/>
                <a:lstStyle/>
                <a:p>
                  <a:r>
                    <a:rPr lang="en-US" sz="1100"/>
                    <a:t>This chart isn't available in your version of Excel.
Editing this shape or saving this workbook into a different file format will permanently break the chart.</a:t>
                  </a:r>
                </a:p>
              </xdr:txBody>
            </xdr:sp>
          </mc:Fallback>
        </mc:AlternateContent>
        <xdr:cxnSp macro="">
          <xdr:nvCxnSpPr>
            <xdr:cNvPr id="33" name="Straight Connector 32">
              <a:extLst>
                <a:ext uri="{FF2B5EF4-FFF2-40B4-BE49-F238E27FC236}">
                  <a16:creationId xmlns:a16="http://schemas.microsoft.com/office/drawing/2014/main" id="{0970AA7B-D82F-47CD-81F6-251346B2651E}"/>
                </a:ext>
              </a:extLst>
            </xdr:cNvPr>
            <xdr:cNvCxnSpPr/>
          </xdr:nvCxnSpPr>
          <xdr:spPr>
            <a:xfrm flipV="1">
              <a:off x="12490450" y="5524500"/>
              <a:ext cx="3832225" cy="6378"/>
            </a:xfrm>
            <a:prstGeom prst="line">
              <a:avLst/>
            </a:prstGeom>
            <a:ln w="15875">
              <a:solidFill>
                <a:srgbClr val="FF0000"/>
              </a:solidFill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sp macro="" textlink="">
        <xdr:nvSpPr>
          <xdr:cNvPr id="31" name="TextBox 30">
            <a:extLst>
              <a:ext uri="{FF2B5EF4-FFF2-40B4-BE49-F238E27FC236}">
                <a16:creationId xmlns:a16="http://schemas.microsoft.com/office/drawing/2014/main" id="{C3171F92-6C14-4ED8-ADAD-3740060F344C}"/>
              </a:ext>
            </a:extLst>
          </xdr:cNvPr>
          <xdr:cNvSpPr txBox="1"/>
        </xdr:nvSpPr>
        <xdr:spPr>
          <a:xfrm>
            <a:off x="11550650" y="31318200"/>
            <a:ext cx="271485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D</a:t>
            </a:r>
          </a:p>
        </xdr:txBody>
      </xdr:sp>
    </xdr:grp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0.14937</cdr:x>
      <cdr:y>0.10704</cdr:y>
    </cdr:from>
    <cdr:to>
      <cdr:x>0.94839</cdr:x>
      <cdr:y>0.5477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52E13E7F-822F-4DC7-82B7-FD89BFD2AF9D}"/>
            </a:ext>
          </a:extLst>
        </cdr:cNvPr>
        <cdr:cNvGrpSpPr/>
      </cdr:nvGrpSpPr>
      <cdr:grpSpPr>
        <a:xfrm xmlns:a="http://schemas.openxmlformats.org/drawingml/2006/main">
          <a:off x="682920" y="293632"/>
          <a:ext cx="3653119" cy="1208819"/>
          <a:chOff x="682907" y="293615"/>
          <a:chExt cx="3653129" cy="1208851"/>
        </a:xfrm>
      </cdr:grpSpPr>
      <cdr:sp macro="" textlink="">
        <cdr:nvSpPr>
          <cdr:cNvPr id="8" name="TextBox 1">
            <a:extLst xmlns:a="http://schemas.openxmlformats.org/drawingml/2006/main">
              <a:ext uri="{FF2B5EF4-FFF2-40B4-BE49-F238E27FC236}">
                <a16:creationId xmlns:a16="http://schemas.microsoft.com/office/drawing/2014/main" id="{5ACEEAFE-40D5-477F-81E3-EB63EDEF9FE7}"/>
              </a:ext>
            </a:extLst>
          </cdr:cNvPr>
          <cdr:cNvSpPr txBox="1"/>
        </cdr:nvSpPr>
        <cdr:spPr>
          <a:xfrm xmlns:a="http://schemas.openxmlformats.org/drawingml/2006/main">
            <a:off x="2134224" y="342665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 sz="1100"/>
          </a:p>
        </cdr:txBody>
      </cdr:sp>
      <cdr:sp macro="" textlink="">
        <cdr:nvSpPr>
          <cdr:cNvPr id="7" name="TextBox 1">
            <a:extLst xmlns:a="http://schemas.openxmlformats.org/drawingml/2006/main">
              <a:ext uri="{FF2B5EF4-FFF2-40B4-BE49-F238E27FC236}">
                <a16:creationId xmlns:a16="http://schemas.microsoft.com/office/drawing/2014/main" id="{78428DA8-A646-4E9B-8700-00DEACFCDA65}"/>
              </a:ext>
            </a:extLst>
          </cdr:cNvPr>
          <cdr:cNvSpPr txBox="1"/>
        </cdr:nvSpPr>
        <cdr:spPr>
          <a:xfrm xmlns:a="http://schemas.openxmlformats.org/drawingml/2006/main">
            <a:off x="3765984" y="310741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 sz="1100"/>
          </a:p>
        </cdr:txBody>
      </cdr:sp>
      <cdr:sp macro="" textlink="">
        <cdr:nvSpPr>
          <cdr:cNvPr id="10" name="TextBox 1">
            <a:extLst xmlns:a="http://schemas.openxmlformats.org/drawingml/2006/main">
              <a:ext uri="{FF2B5EF4-FFF2-40B4-BE49-F238E27FC236}">
                <a16:creationId xmlns:a16="http://schemas.microsoft.com/office/drawing/2014/main" id="{78428DA8-A646-4E9B-8700-00DEACFCDA65}"/>
              </a:ext>
            </a:extLst>
          </cdr:cNvPr>
          <cdr:cNvSpPr txBox="1"/>
        </cdr:nvSpPr>
        <cdr:spPr>
          <a:xfrm xmlns:a="http://schemas.openxmlformats.org/drawingml/2006/main">
            <a:off x="2866724" y="309555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 sz="1100"/>
          </a:p>
        </cdr:txBody>
      </cdr:sp>
      <cdr:sp macro="" textlink="">
        <cdr:nvSpPr>
          <cdr:cNvPr id="5" name="TextBox 1">
            <a:extLst xmlns:a="http://schemas.openxmlformats.org/drawingml/2006/main">
              <a:ext uri="{FF2B5EF4-FFF2-40B4-BE49-F238E27FC236}">
                <a16:creationId xmlns:a16="http://schemas.microsoft.com/office/drawing/2014/main" id="{3810369B-92D1-4C2B-8AB5-989F632E2D19}"/>
              </a:ext>
            </a:extLst>
          </cdr:cNvPr>
          <cdr:cNvSpPr txBox="1"/>
        </cdr:nvSpPr>
        <cdr:spPr>
          <a:xfrm xmlns:a="http://schemas.openxmlformats.org/drawingml/2006/main">
            <a:off x="3586121" y="570850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6" name="TextBox 1">
            <a:extLst xmlns:a="http://schemas.openxmlformats.org/drawingml/2006/main">
              <a:ext uri="{FF2B5EF4-FFF2-40B4-BE49-F238E27FC236}">
                <a16:creationId xmlns:a16="http://schemas.microsoft.com/office/drawing/2014/main" id="{3810369B-92D1-4C2B-8AB5-989F632E2D19}"/>
              </a:ext>
            </a:extLst>
          </cdr:cNvPr>
          <cdr:cNvSpPr txBox="1"/>
        </cdr:nvSpPr>
        <cdr:spPr>
          <a:xfrm xmlns:a="http://schemas.openxmlformats.org/drawingml/2006/main">
            <a:off x="2244009" y="310845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 sz="1100"/>
          </a:p>
        </cdr:txBody>
      </cdr:sp>
      <cdr:sp macro="" textlink="">
        <cdr:nvSpPr>
          <cdr:cNvPr id="9" name="TextBox 1">
            <a:extLst xmlns:a="http://schemas.openxmlformats.org/drawingml/2006/main">
              <a:ext uri="{FF2B5EF4-FFF2-40B4-BE49-F238E27FC236}">
                <a16:creationId xmlns:a16="http://schemas.microsoft.com/office/drawing/2014/main" id="{3810369B-92D1-4C2B-8AB5-989F632E2D19}"/>
              </a:ext>
            </a:extLst>
          </cdr:cNvPr>
          <cdr:cNvSpPr txBox="1"/>
        </cdr:nvSpPr>
        <cdr:spPr>
          <a:xfrm xmlns:a="http://schemas.openxmlformats.org/drawingml/2006/main">
            <a:off x="2748414" y="1159566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11" name="TextBox 1">
            <a:extLst xmlns:a="http://schemas.openxmlformats.org/drawingml/2006/main">
              <a:ext uri="{FF2B5EF4-FFF2-40B4-BE49-F238E27FC236}">
                <a16:creationId xmlns:a16="http://schemas.microsoft.com/office/drawing/2014/main" id="{3810369B-92D1-4C2B-8AB5-989F632E2D19}"/>
              </a:ext>
            </a:extLst>
          </cdr:cNvPr>
          <cdr:cNvSpPr txBox="1"/>
        </cdr:nvSpPr>
        <cdr:spPr>
          <a:xfrm xmlns:a="http://schemas.openxmlformats.org/drawingml/2006/main">
            <a:off x="682907" y="760177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12" name="TextBox 1">
            <a:extLst xmlns:a="http://schemas.openxmlformats.org/drawingml/2006/main">
              <a:ext uri="{FF2B5EF4-FFF2-40B4-BE49-F238E27FC236}">
                <a16:creationId xmlns:a16="http://schemas.microsoft.com/office/drawing/2014/main" id="{E4E8B486-5525-4A4F-9C57-E5C11C8E8337}"/>
              </a:ext>
            </a:extLst>
          </cdr:cNvPr>
          <cdr:cNvSpPr txBox="1"/>
        </cdr:nvSpPr>
        <cdr:spPr>
          <a:xfrm xmlns:a="http://schemas.openxmlformats.org/drawingml/2006/main">
            <a:off x="3993136" y="799088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13" name="TextBox 1">
            <a:extLst xmlns:a="http://schemas.openxmlformats.org/drawingml/2006/main">
              <a:ext uri="{FF2B5EF4-FFF2-40B4-BE49-F238E27FC236}">
                <a16:creationId xmlns:a16="http://schemas.microsoft.com/office/drawing/2014/main" id="{E4E8B486-5525-4A4F-9C57-E5C11C8E8337}"/>
              </a:ext>
            </a:extLst>
          </cdr:cNvPr>
          <cdr:cNvSpPr txBox="1"/>
        </cdr:nvSpPr>
        <cdr:spPr>
          <a:xfrm xmlns:a="http://schemas.openxmlformats.org/drawingml/2006/main">
            <a:off x="3172332" y="546050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14" name="TextBox 1">
            <a:extLst xmlns:a="http://schemas.openxmlformats.org/drawingml/2006/main">
              <a:ext uri="{FF2B5EF4-FFF2-40B4-BE49-F238E27FC236}">
                <a16:creationId xmlns:a16="http://schemas.microsoft.com/office/drawing/2014/main" id="{E4E8B486-5525-4A4F-9C57-E5C11C8E8337}"/>
              </a:ext>
            </a:extLst>
          </cdr:cNvPr>
          <cdr:cNvSpPr txBox="1"/>
        </cdr:nvSpPr>
        <cdr:spPr>
          <a:xfrm xmlns:a="http://schemas.openxmlformats.org/drawingml/2006/main">
            <a:off x="2774331" y="318837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 sz="1100"/>
          </a:p>
        </cdr:txBody>
      </cdr:sp>
      <cdr:sp macro="" textlink="">
        <cdr:nvSpPr>
          <cdr:cNvPr id="15" name="TextBox 1">
            <a:extLst xmlns:a="http://schemas.openxmlformats.org/drawingml/2006/main">
              <a:ext uri="{FF2B5EF4-FFF2-40B4-BE49-F238E27FC236}">
                <a16:creationId xmlns:a16="http://schemas.microsoft.com/office/drawing/2014/main" id="{E4E8B486-5525-4A4F-9C57-E5C11C8E8337}"/>
              </a:ext>
            </a:extLst>
          </cdr:cNvPr>
          <cdr:cNvSpPr txBox="1"/>
        </cdr:nvSpPr>
        <cdr:spPr>
          <a:xfrm xmlns:a="http://schemas.openxmlformats.org/drawingml/2006/main">
            <a:off x="1866681" y="319346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 sz="1100"/>
          </a:p>
        </cdr:txBody>
      </cdr:sp>
      <cdr:sp macro="" textlink="">
        <cdr:nvSpPr>
          <cdr:cNvPr id="16" name="TextBox 1">
            <a:extLst xmlns:a="http://schemas.openxmlformats.org/drawingml/2006/main">
              <a:ext uri="{FF2B5EF4-FFF2-40B4-BE49-F238E27FC236}">
                <a16:creationId xmlns:a16="http://schemas.microsoft.com/office/drawing/2014/main" id="{E4E8B486-5525-4A4F-9C57-E5C11C8E8337}"/>
              </a:ext>
            </a:extLst>
          </cdr:cNvPr>
          <cdr:cNvSpPr txBox="1"/>
        </cdr:nvSpPr>
        <cdr:spPr>
          <a:xfrm xmlns:a="http://schemas.openxmlformats.org/drawingml/2006/main">
            <a:off x="1095558" y="777548"/>
            <a:ext cx="342899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17" name="TextBox 1">
            <a:extLst xmlns:a="http://schemas.openxmlformats.org/drawingml/2006/main">
              <a:ext uri="{FF2B5EF4-FFF2-40B4-BE49-F238E27FC236}">
                <a16:creationId xmlns:a16="http://schemas.microsoft.com/office/drawing/2014/main" id="{C12D7697-A7AD-4921-B89B-3A461CBBB4C0}"/>
              </a:ext>
            </a:extLst>
          </cdr:cNvPr>
          <cdr:cNvSpPr txBox="1"/>
        </cdr:nvSpPr>
        <cdr:spPr>
          <a:xfrm xmlns:a="http://schemas.openxmlformats.org/drawingml/2006/main">
            <a:off x="3399503" y="293615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 sz="1100"/>
          </a:p>
        </cdr:txBody>
      </cdr:sp>
    </cdr:grp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0.14288</cdr:x>
      <cdr:y>0.0673</cdr:y>
    </cdr:from>
    <cdr:to>
      <cdr:x>0.98473</cdr:x>
      <cdr:y>0.57584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52E13E7F-822F-4DC7-82B7-FD89BFD2AF9D}"/>
            </a:ext>
          </a:extLst>
        </cdr:cNvPr>
        <cdr:cNvGrpSpPr/>
      </cdr:nvGrpSpPr>
      <cdr:grpSpPr>
        <a:xfrm xmlns:a="http://schemas.openxmlformats.org/drawingml/2006/main">
          <a:off x="653247" y="184617"/>
          <a:ext cx="3848939" cy="1395027"/>
          <a:chOff x="653237" y="184599"/>
          <a:chExt cx="3848937" cy="1395036"/>
        </a:xfrm>
      </cdr:grpSpPr>
      <cdr:sp macro="" textlink="">
        <cdr:nvSpPr>
          <cdr:cNvPr id="8" name="TextBox 1">
            <a:extLst xmlns:a="http://schemas.openxmlformats.org/drawingml/2006/main">
              <a:ext uri="{FF2B5EF4-FFF2-40B4-BE49-F238E27FC236}">
                <a16:creationId xmlns:a16="http://schemas.microsoft.com/office/drawing/2014/main" id="{5ACEEAFE-40D5-477F-81E3-EB63EDEF9FE7}"/>
              </a:ext>
            </a:extLst>
          </cdr:cNvPr>
          <cdr:cNvSpPr txBox="1"/>
        </cdr:nvSpPr>
        <cdr:spPr>
          <a:xfrm xmlns:a="http://schemas.openxmlformats.org/drawingml/2006/main">
            <a:off x="1157297" y="664471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7" name="TextBox 1">
            <a:extLst xmlns:a="http://schemas.openxmlformats.org/drawingml/2006/main">
              <a:ext uri="{FF2B5EF4-FFF2-40B4-BE49-F238E27FC236}">
                <a16:creationId xmlns:a16="http://schemas.microsoft.com/office/drawing/2014/main" id="{78428DA8-A646-4E9B-8700-00DEACFCDA65}"/>
              </a:ext>
            </a:extLst>
          </cdr:cNvPr>
          <cdr:cNvSpPr txBox="1"/>
        </cdr:nvSpPr>
        <cdr:spPr>
          <a:xfrm xmlns:a="http://schemas.openxmlformats.org/drawingml/2006/main">
            <a:off x="4159274" y="272123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 sz="1100"/>
          </a:p>
        </cdr:txBody>
      </cdr:sp>
      <cdr:sp macro="" textlink="">
        <cdr:nvSpPr>
          <cdr:cNvPr id="5" name="TextBox 1">
            <a:extLst xmlns:a="http://schemas.openxmlformats.org/drawingml/2006/main">
              <a:ext uri="{FF2B5EF4-FFF2-40B4-BE49-F238E27FC236}">
                <a16:creationId xmlns:a16="http://schemas.microsoft.com/office/drawing/2014/main" id="{3810369B-92D1-4C2B-8AB5-989F632E2D19}"/>
              </a:ext>
            </a:extLst>
          </cdr:cNvPr>
          <cdr:cNvSpPr txBox="1"/>
        </cdr:nvSpPr>
        <cdr:spPr>
          <a:xfrm xmlns:a="http://schemas.openxmlformats.org/drawingml/2006/main">
            <a:off x="3556010" y="544914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6" name="TextBox 1">
            <a:extLst xmlns:a="http://schemas.openxmlformats.org/drawingml/2006/main">
              <a:ext uri="{FF2B5EF4-FFF2-40B4-BE49-F238E27FC236}">
                <a16:creationId xmlns:a16="http://schemas.microsoft.com/office/drawing/2014/main" id="{3810369B-92D1-4C2B-8AB5-989F632E2D19}"/>
              </a:ext>
            </a:extLst>
          </cdr:cNvPr>
          <cdr:cNvSpPr txBox="1"/>
        </cdr:nvSpPr>
        <cdr:spPr>
          <a:xfrm xmlns:a="http://schemas.openxmlformats.org/drawingml/2006/main">
            <a:off x="751866" y="602500"/>
            <a:ext cx="342900" cy="342899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9" name="TextBox 1">
            <a:extLst xmlns:a="http://schemas.openxmlformats.org/drawingml/2006/main">
              <a:ext uri="{FF2B5EF4-FFF2-40B4-BE49-F238E27FC236}">
                <a16:creationId xmlns:a16="http://schemas.microsoft.com/office/drawing/2014/main" id="{3810369B-92D1-4C2B-8AB5-989F632E2D19}"/>
              </a:ext>
            </a:extLst>
          </cdr:cNvPr>
          <cdr:cNvSpPr txBox="1"/>
        </cdr:nvSpPr>
        <cdr:spPr>
          <a:xfrm xmlns:a="http://schemas.openxmlformats.org/drawingml/2006/main">
            <a:off x="1895232" y="951875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11" name="TextBox 1">
            <a:extLst xmlns:a="http://schemas.openxmlformats.org/drawingml/2006/main">
              <a:ext uri="{FF2B5EF4-FFF2-40B4-BE49-F238E27FC236}">
                <a16:creationId xmlns:a16="http://schemas.microsoft.com/office/drawing/2014/main" id="{3810369B-92D1-4C2B-8AB5-989F632E2D19}"/>
              </a:ext>
            </a:extLst>
          </cdr:cNvPr>
          <cdr:cNvSpPr txBox="1"/>
        </cdr:nvSpPr>
        <cdr:spPr>
          <a:xfrm xmlns:a="http://schemas.openxmlformats.org/drawingml/2006/main">
            <a:off x="653237" y="698940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12" name="TextBox 1">
            <a:extLst xmlns:a="http://schemas.openxmlformats.org/drawingml/2006/main">
              <a:ext uri="{FF2B5EF4-FFF2-40B4-BE49-F238E27FC236}">
                <a16:creationId xmlns:a16="http://schemas.microsoft.com/office/drawing/2014/main" id="{E4E8B486-5525-4A4F-9C57-E5C11C8E8337}"/>
              </a:ext>
            </a:extLst>
          </cdr:cNvPr>
          <cdr:cNvSpPr txBox="1"/>
        </cdr:nvSpPr>
        <cdr:spPr>
          <a:xfrm xmlns:a="http://schemas.openxmlformats.org/drawingml/2006/main">
            <a:off x="3958810" y="868589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13" name="TextBox 1">
            <a:extLst xmlns:a="http://schemas.openxmlformats.org/drawingml/2006/main">
              <a:ext uri="{FF2B5EF4-FFF2-40B4-BE49-F238E27FC236}">
                <a16:creationId xmlns:a16="http://schemas.microsoft.com/office/drawing/2014/main" id="{E4E8B486-5525-4A4F-9C57-E5C11C8E8337}"/>
              </a:ext>
            </a:extLst>
          </cdr:cNvPr>
          <cdr:cNvSpPr txBox="1"/>
        </cdr:nvSpPr>
        <cdr:spPr>
          <a:xfrm xmlns:a="http://schemas.openxmlformats.org/drawingml/2006/main">
            <a:off x="3138668" y="568314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14" name="TextBox 1">
            <a:extLst xmlns:a="http://schemas.openxmlformats.org/drawingml/2006/main">
              <a:ext uri="{FF2B5EF4-FFF2-40B4-BE49-F238E27FC236}">
                <a16:creationId xmlns:a16="http://schemas.microsoft.com/office/drawing/2014/main" id="{E4E8B486-5525-4A4F-9C57-E5C11C8E8337}"/>
              </a:ext>
            </a:extLst>
          </cdr:cNvPr>
          <cdr:cNvSpPr txBox="1"/>
        </cdr:nvSpPr>
        <cdr:spPr>
          <a:xfrm xmlns:a="http://schemas.openxmlformats.org/drawingml/2006/main">
            <a:off x="2306394" y="477137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15" name="TextBox 1">
            <a:extLst xmlns:a="http://schemas.openxmlformats.org/drawingml/2006/main">
              <a:ext uri="{FF2B5EF4-FFF2-40B4-BE49-F238E27FC236}">
                <a16:creationId xmlns:a16="http://schemas.microsoft.com/office/drawing/2014/main" id="{E4E8B486-5525-4A4F-9C57-E5C11C8E8337}"/>
              </a:ext>
            </a:extLst>
          </cdr:cNvPr>
          <cdr:cNvSpPr txBox="1"/>
        </cdr:nvSpPr>
        <cdr:spPr>
          <a:xfrm xmlns:a="http://schemas.openxmlformats.org/drawingml/2006/main">
            <a:off x="1483688" y="1236735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16" name="TextBox 1">
            <a:extLst xmlns:a="http://schemas.openxmlformats.org/drawingml/2006/main">
              <a:ext uri="{FF2B5EF4-FFF2-40B4-BE49-F238E27FC236}">
                <a16:creationId xmlns:a16="http://schemas.microsoft.com/office/drawing/2014/main" id="{E4E8B486-5525-4A4F-9C57-E5C11C8E8337}"/>
              </a:ext>
            </a:extLst>
          </cdr:cNvPr>
          <cdr:cNvSpPr txBox="1"/>
        </cdr:nvSpPr>
        <cdr:spPr>
          <a:xfrm xmlns:a="http://schemas.openxmlformats.org/drawingml/2006/main">
            <a:off x="1057810" y="910163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17" name="TextBox 1">
            <a:extLst xmlns:a="http://schemas.openxmlformats.org/drawingml/2006/main">
              <a:ext uri="{FF2B5EF4-FFF2-40B4-BE49-F238E27FC236}">
                <a16:creationId xmlns:a16="http://schemas.microsoft.com/office/drawing/2014/main" id="{C12D7697-A7AD-4921-B89B-3A461CBBB4C0}"/>
              </a:ext>
            </a:extLst>
          </cdr:cNvPr>
          <cdr:cNvSpPr txBox="1"/>
        </cdr:nvSpPr>
        <cdr:spPr>
          <a:xfrm xmlns:a="http://schemas.openxmlformats.org/drawingml/2006/main">
            <a:off x="3717132" y="184599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 sz="1100"/>
          </a:p>
        </cdr:txBody>
      </cdr:sp>
    </cdr:grp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0.14108</cdr:x>
      <cdr:y>0.14646</cdr:y>
    </cdr:from>
    <cdr:to>
      <cdr:x>0.96268</cdr:x>
      <cdr:y>0.67374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52E13E7F-822F-4DC7-82B7-FD89BFD2AF9D}"/>
            </a:ext>
          </a:extLst>
        </cdr:cNvPr>
        <cdr:cNvGrpSpPr/>
      </cdr:nvGrpSpPr>
      <cdr:grpSpPr>
        <a:xfrm xmlns:a="http://schemas.openxmlformats.org/drawingml/2006/main">
          <a:off x="645018" y="401769"/>
          <a:ext cx="3756355" cy="1446435"/>
          <a:chOff x="645049" y="401751"/>
          <a:chExt cx="3756351" cy="1446454"/>
        </a:xfrm>
      </cdr:grpSpPr>
      <cdr:sp macro="" textlink="">
        <cdr:nvSpPr>
          <cdr:cNvPr id="8" name="TextBox 1">
            <a:extLst xmlns:a="http://schemas.openxmlformats.org/drawingml/2006/main">
              <a:ext uri="{FF2B5EF4-FFF2-40B4-BE49-F238E27FC236}">
                <a16:creationId xmlns:a16="http://schemas.microsoft.com/office/drawing/2014/main" id="{5ACEEAFE-40D5-477F-81E3-EB63EDEF9FE7}"/>
              </a:ext>
            </a:extLst>
          </cdr:cNvPr>
          <cdr:cNvSpPr txBox="1"/>
        </cdr:nvSpPr>
        <cdr:spPr>
          <a:xfrm xmlns:a="http://schemas.openxmlformats.org/drawingml/2006/main">
            <a:off x="1559547" y="823367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7" name="TextBox 1">
            <a:extLst xmlns:a="http://schemas.openxmlformats.org/drawingml/2006/main">
              <a:ext uri="{FF2B5EF4-FFF2-40B4-BE49-F238E27FC236}">
                <a16:creationId xmlns:a16="http://schemas.microsoft.com/office/drawing/2014/main" id="{78428DA8-A646-4E9B-8700-00DEACFCDA65}"/>
              </a:ext>
            </a:extLst>
          </cdr:cNvPr>
          <cdr:cNvSpPr txBox="1"/>
        </cdr:nvSpPr>
        <cdr:spPr>
          <a:xfrm xmlns:a="http://schemas.openxmlformats.org/drawingml/2006/main">
            <a:off x="3956917" y="772110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10" name="TextBox 1">
            <a:extLst xmlns:a="http://schemas.openxmlformats.org/drawingml/2006/main">
              <a:ext uri="{FF2B5EF4-FFF2-40B4-BE49-F238E27FC236}">
                <a16:creationId xmlns:a16="http://schemas.microsoft.com/office/drawing/2014/main" id="{78428DA8-A646-4E9B-8700-00DEACFCDA65}"/>
              </a:ext>
            </a:extLst>
          </cdr:cNvPr>
          <cdr:cNvSpPr txBox="1"/>
        </cdr:nvSpPr>
        <cdr:spPr>
          <a:xfrm xmlns:a="http://schemas.openxmlformats.org/drawingml/2006/main">
            <a:off x="1962408" y="1505305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 sz="1100"/>
          </a:p>
        </cdr:txBody>
      </cdr:sp>
      <cdr:sp macro="" textlink="">
        <cdr:nvSpPr>
          <cdr:cNvPr id="5" name="TextBox 1">
            <a:extLst xmlns:a="http://schemas.openxmlformats.org/drawingml/2006/main">
              <a:ext uri="{FF2B5EF4-FFF2-40B4-BE49-F238E27FC236}">
                <a16:creationId xmlns:a16="http://schemas.microsoft.com/office/drawing/2014/main" id="{3810369B-92D1-4C2B-8AB5-989F632E2D19}"/>
              </a:ext>
            </a:extLst>
          </cdr:cNvPr>
          <cdr:cNvSpPr txBox="1"/>
        </cdr:nvSpPr>
        <cdr:spPr>
          <a:xfrm xmlns:a="http://schemas.openxmlformats.org/drawingml/2006/main">
            <a:off x="3130999" y="599327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6" name="TextBox 1">
            <a:extLst xmlns:a="http://schemas.openxmlformats.org/drawingml/2006/main">
              <a:ext uri="{FF2B5EF4-FFF2-40B4-BE49-F238E27FC236}">
                <a16:creationId xmlns:a16="http://schemas.microsoft.com/office/drawing/2014/main" id="{3810369B-92D1-4C2B-8AB5-989F632E2D19}"/>
              </a:ext>
            </a:extLst>
          </cdr:cNvPr>
          <cdr:cNvSpPr txBox="1"/>
        </cdr:nvSpPr>
        <cdr:spPr>
          <a:xfrm xmlns:a="http://schemas.openxmlformats.org/drawingml/2006/main">
            <a:off x="2784868" y="482623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 sz="1100"/>
          </a:p>
        </cdr:txBody>
      </cdr:sp>
      <cdr:sp macro="" textlink="">
        <cdr:nvSpPr>
          <cdr:cNvPr id="9" name="TextBox 1">
            <a:extLst xmlns:a="http://schemas.openxmlformats.org/drawingml/2006/main">
              <a:ext uri="{FF2B5EF4-FFF2-40B4-BE49-F238E27FC236}">
                <a16:creationId xmlns:a16="http://schemas.microsoft.com/office/drawing/2014/main" id="{3810369B-92D1-4C2B-8AB5-989F632E2D19}"/>
              </a:ext>
            </a:extLst>
          </cdr:cNvPr>
          <cdr:cNvSpPr txBox="1"/>
        </cdr:nvSpPr>
        <cdr:spPr>
          <a:xfrm xmlns:a="http://schemas.openxmlformats.org/drawingml/2006/main">
            <a:off x="2301370" y="401751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11" name="TextBox 1">
            <a:extLst xmlns:a="http://schemas.openxmlformats.org/drawingml/2006/main">
              <a:ext uri="{FF2B5EF4-FFF2-40B4-BE49-F238E27FC236}">
                <a16:creationId xmlns:a16="http://schemas.microsoft.com/office/drawing/2014/main" id="{3810369B-92D1-4C2B-8AB5-989F632E2D19}"/>
              </a:ext>
            </a:extLst>
          </cdr:cNvPr>
          <cdr:cNvSpPr txBox="1"/>
        </cdr:nvSpPr>
        <cdr:spPr>
          <a:xfrm xmlns:a="http://schemas.openxmlformats.org/drawingml/2006/main">
            <a:off x="645049" y="687650"/>
            <a:ext cx="342899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12" name="TextBox 1">
            <a:extLst xmlns:a="http://schemas.openxmlformats.org/drawingml/2006/main">
              <a:ext uri="{FF2B5EF4-FFF2-40B4-BE49-F238E27FC236}">
                <a16:creationId xmlns:a16="http://schemas.microsoft.com/office/drawing/2014/main" id="{E4E8B486-5525-4A4F-9C57-E5C11C8E8337}"/>
              </a:ext>
            </a:extLst>
          </cdr:cNvPr>
          <cdr:cNvSpPr txBox="1"/>
        </cdr:nvSpPr>
        <cdr:spPr>
          <a:xfrm xmlns:a="http://schemas.openxmlformats.org/drawingml/2006/main">
            <a:off x="4058500" y="708777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13" name="TextBox 1">
            <a:extLst xmlns:a="http://schemas.openxmlformats.org/drawingml/2006/main">
              <a:ext uri="{FF2B5EF4-FFF2-40B4-BE49-F238E27FC236}">
                <a16:creationId xmlns:a16="http://schemas.microsoft.com/office/drawing/2014/main" id="{E4E8B486-5525-4A4F-9C57-E5C11C8E8337}"/>
              </a:ext>
            </a:extLst>
          </cdr:cNvPr>
          <cdr:cNvSpPr txBox="1"/>
        </cdr:nvSpPr>
        <cdr:spPr>
          <a:xfrm xmlns:a="http://schemas.openxmlformats.org/drawingml/2006/main">
            <a:off x="3216864" y="457799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14" name="TextBox 1">
            <a:extLst xmlns:a="http://schemas.openxmlformats.org/drawingml/2006/main">
              <a:ext uri="{FF2B5EF4-FFF2-40B4-BE49-F238E27FC236}">
                <a16:creationId xmlns:a16="http://schemas.microsoft.com/office/drawing/2014/main" id="{E4E8B486-5525-4A4F-9C57-E5C11C8E8337}"/>
              </a:ext>
            </a:extLst>
          </cdr:cNvPr>
          <cdr:cNvSpPr txBox="1"/>
        </cdr:nvSpPr>
        <cdr:spPr>
          <a:xfrm xmlns:a="http://schemas.openxmlformats.org/drawingml/2006/main">
            <a:off x="2050036" y="1287444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 sz="1100"/>
          </a:p>
        </cdr:txBody>
      </cdr:sp>
      <cdr:sp macro="" textlink="">
        <cdr:nvSpPr>
          <cdr:cNvPr id="15" name="TextBox 1">
            <a:extLst xmlns:a="http://schemas.openxmlformats.org/drawingml/2006/main">
              <a:ext uri="{FF2B5EF4-FFF2-40B4-BE49-F238E27FC236}">
                <a16:creationId xmlns:a16="http://schemas.microsoft.com/office/drawing/2014/main" id="{E4E8B486-5525-4A4F-9C57-E5C11C8E8337}"/>
              </a:ext>
            </a:extLst>
          </cdr:cNvPr>
          <cdr:cNvSpPr txBox="1"/>
        </cdr:nvSpPr>
        <cdr:spPr>
          <a:xfrm xmlns:a="http://schemas.openxmlformats.org/drawingml/2006/main">
            <a:off x="1469887" y="938240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16" name="TextBox 1">
            <a:extLst xmlns:a="http://schemas.openxmlformats.org/drawingml/2006/main">
              <a:ext uri="{FF2B5EF4-FFF2-40B4-BE49-F238E27FC236}">
                <a16:creationId xmlns:a16="http://schemas.microsoft.com/office/drawing/2014/main" id="{E4E8B486-5525-4A4F-9C57-E5C11C8E8337}"/>
              </a:ext>
            </a:extLst>
          </cdr:cNvPr>
          <cdr:cNvSpPr txBox="1"/>
        </cdr:nvSpPr>
        <cdr:spPr>
          <a:xfrm xmlns:a="http://schemas.openxmlformats.org/drawingml/2006/main">
            <a:off x="1068959" y="786977"/>
            <a:ext cx="342901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17" name="TextBox 1">
            <a:extLst xmlns:a="http://schemas.openxmlformats.org/drawingml/2006/main">
              <a:ext uri="{FF2B5EF4-FFF2-40B4-BE49-F238E27FC236}">
                <a16:creationId xmlns:a16="http://schemas.microsoft.com/office/drawing/2014/main" id="{C12D7697-A7AD-4921-B89B-3A461CBBB4C0}"/>
              </a:ext>
            </a:extLst>
          </cdr:cNvPr>
          <cdr:cNvSpPr txBox="1"/>
        </cdr:nvSpPr>
        <cdr:spPr>
          <a:xfrm xmlns:a="http://schemas.openxmlformats.org/drawingml/2006/main">
            <a:off x="3536622" y="550825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</cdr:grpSp>
  </cdr:relSizeAnchor>
  <cdr:relSizeAnchor xmlns:cdr="http://schemas.openxmlformats.org/drawingml/2006/chartDrawing">
    <cdr:from>
      <cdr:x>0.62851</cdr:x>
      <cdr:y>0.19885</cdr:y>
    </cdr:from>
    <cdr:to>
      <cdr:x>0.70351</cdr:x>
      <cdr:y>0.32385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12D47D1F-1B42-5BE7-F3BF-C96416FE8A2F}"/>
            </a:ext>
          </a:extLst>
        </cdr:cNvPr>
        <cdr:cNvSpPr txBox="1"/>
      </cdr:nvSpPr>
      <cdr:spPr>
        <a:xfrm xmlns:a="http://schemas.openxmlformats.org/drawingml/2006/main">
          <a:off x="4821174" y="1075835"/>
          <a:ext cx="575310" cy="6762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0.14937</cdr:x>
      <cdr:y>0.10704</cdr:y>
    </cdr:from>
    <cdr:to>
      <cdr:x>0.94839</cdr:x>
      <cdr:y>0.5477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52E13E7F-822F-4DC7-82B7-FD89BFD2AF9D}"/>
            </a:ext>
          </a:extLst>
        </cdr:cNvPr>
        <cdr:cNvGrpSpPr/>
      </cdr:nvGrpSpPr>
      <cdr:grpSpPr>
        <a:xfrm xmlns:a="http://schemas.openxmlformats.org/drawingml/2006/main">
          <a:off x="682920" y="293632"/>
          <a:ext cx="3653119" cy="1208819"/>
          <a:chOff x="682907" y="293615"/>
          <a:chExt cx="3653129" cy="1208851"/>
        </a:xfrm>
      </cdr:grpSpPr>
      <cdr:sp macro="" textlink="">
        <cdr:nvSpPr>
          <cdr:cNvPr id="8" name="TextBox 1">
            <a:extLst xmlns:a="http://schemas.openxmlformats.org/drawingml/2006/main">
              <a:ext uri="{FF2B5EF4-FFF2-40B4-BE49-F238E27FC236}">
                <a16:creationId xmlns:a16="http://schemas.microsoft.com/office/drawing/2014/main" id="{5ACEEAFE-40D5-477F-81E3-EB63EDEF9FE7}"/>
              </a:ext>
            </a:extLst>
          </cdr:cNvPr>
          <cdr:cNvSpPr txBox="1"/>
        </cdr:nvSpPr>
        <cdr:spPr>
          <a:xfrm xmlns:a="http://schemas.openxmlformats.org/drawingml/2006/main">
            <a:off x="2134224" y="342665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 sz="1100"/>
          </a:p>
        </cdr:txBody>
      </cdr:sp>
      <cdr:sp macro="" textlink="">
        <cdr:nvSpPr>
          <cdr:cNvPr id="7" name="TextBox 1">
            <a:extLst xmlns:a="http://schemas.openxmlformats.org/drawingml/2006/main">
              <a:ext uri="{FF2B5EF4-FFF2-40B4-BE49-F238E27FC236}">
                <a16:creationId xmlns:a16="http://schemas.microsoft.com/office/drawing/2014/main" id="{78428DA8-A646-4E9B-8700-00DEACFCDA65}"/>
              </a:ext>
            </a:extLst>
          </cdr:cNvPr>
          <cdr:cNvSpPr txBox="1"/>
        </cdr:nvSpPr>
        <cdr:spPr>
          <a:xfrm xmlns:a="http://schemas.openxmlformats.org/drawingml/2006/main">
            <a:off x="3765984" y="310741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 sz="1100"/>
          </a:p>
        </cdr:txBody>
      </cdr:sp>
      <cdr:sp macro="" textlink="">
        <cdr:nvSpPr>
          <cdr:cNvPr id="10" name="TextBox 1">
            <a:extLst xmlns:a="http://schemas.openxmlformats.org/drawingml/2006/main">
              <a:ext uri="{FF2B5EF4-FFF2-40B4-BE49-F238E27FC236}">
                <a16:creationId xmlns:a16="http://schemas.microsoft.com/office/drawing/2014/main" id="{78428DA8-A646-4E9B-8700-00DEACFCDA65}"/>
              </a:ext>
            </a:extLst>
          </cdr:cNvPr>
          <cdr:cNvSpPr txBox="1"/>
        </cdr:nvSpPr>
        <cdr:spPr>
          <a:xfrm xmlns:a="http://schemas.openxmlformats.org/drawingml/2006/main">
            <a:off x="2866724" y="309555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 sz="1100"/>
          </a:p>
        </cdr:txBody>
      </cdr:sp>
      <cdr:sp macro="" textlink="">
        <cdr:nvSpPr>
          <cdr:cNvPr id="5" name="TextBox 1">
            <a:extLst xmlns:a="http://schemas.openxmlformats.org/drawingml/2006/main">
              <a:ext uri="{FF2B5EF4-FFF2-40B4-BE49-F238E27FC236}">
                <a16:creationId xmlns:a16="http://schemas.microsoft.com/office/drawing/2014/main" id="{3810369B-92D1-4C2B-8AB5-989F632E2D19}"/>
              </a:ext>
            </a:extLst>
          </cdr:cNvPr>
          <cdr:cNvSpPr txBox="1"/>
        </cdr:nvSpPr>
        <cdr:spPr>
          <a:xfrm xmlns:a="http://schemas.openxmlformats.org/drawingml/2006/main">
            <a:off x="3586121" y="570850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6" name="TextBox 1">
            <a:extLst xmlns:a="http://schemas.openxmlformats.org/drawingml/2006/main">
              <a:ext uri="{FF2B5EF4-FFF2-40B4-BE49-F238E27FC236}">
                <a16:creationId xmlns:a16="http://schemas.microsoft.com/office/drawing/2014/main" id="{3810369B-92D1-4C2B-8AB5-989F632E2D19}"/>
              </a:ext>
            </a:extLst>
          </cdr:cNvPr>
          <cdr:cNvSpPr txBox="1"/>
        </cdr:nvSpPr>
        <cdr:spPr>
          <a:xfrm xmlns:a="http://schemas.openxmlformats.org/drawingml/2006/main">
            <a:off x="2244009" y="310845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 sz="1100"/>
          </a:p>
        </cdr:txBody>
      </cdr:sp>
      <cdr:sp macro="" textlink="">
        <cdr:nvSpPr>
          <cdr:cNvPr id="9" name="TextBox 1">
            <a:extLst xmlns:a="http://schemas.openxmlformats.org/drawingml/2006/main">
              <a:ext uri="{FF2B5EF4-FFF2-40B4-BE49-F238E27FC236}">
                <a16:creationId xmlns:a16="http://schemas.microsoft.com/office/drawing/2014/main" id="{3810369B-92D1-4C2B-8AB5-989F632E2D19}"/>
              </a:ext>
            </a:extLst>
          </cdr:cNvPr>
          <cdr:cNvSpPr txBox="1"/>
        </cdr:nvSpPr>
        <cdr:spPr>
          <a:xfrm xmlns:a="http://schemas.openxmlformats.org/drawingml/2006/main">
            <a:off x="2748414" y="1159566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11" name="TextBox 1">
            <a:extLst xmlns:a="http://schemas.openxmlformats.org/drawingml/2006/main">
              <a:ext uri="{FF2B5EF4-FFF2-40B4-BE49-F238E27FC236}">
                <a16:creationId xmlns:a16="http://schemas.microsoft.com/office/drawing/2014/main" id="{3810369B-92D1-4C2B-8AB5-989F632E2D19}"/>
              </a:ext>
            </a:extLst>
          </cdr:cNvPr>
          <cdr:cNvSpPr txBox="1"/>
        </cdr:nvSpPr>
        <cdr:spPr>
          <a:xfrm xmlns:a="http://schemas.openxmlformats.org/drawingml/2006/main">
            <a:off x="682907" y="760177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12" name="TextBox 1">
            <a:extLst xmlns:a="http://schemas.openxmlformats.org/drawingml/2006/main">
              <a:ext uri="{FF2B5EF4-FFF2-40B4-BE49-F238E27FC236}">
                <a16:creationId xmlns:a16="http://schemas.microsoft.com/office/drawing/2014/main" id="{E4E8B486-5525-4A4F-9C57-E5C11C8E8337}"/>
              </a:ext>
            </a:extLst>
          </cdr:cNvPr>
          <cdr:cNvSpPr txBox="1"/>
        </cdr:nvSpPr>
        <cdr:spPr>
          <a:xfrm xmlns:a="http://schemas.openxmlformats.org/drawingml/2006/main">
            <a:off x="3993136" y="799088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13" name="TextBox 1">
            <a:extLst xmlns:a="http://schemas.openxmlformats.org/drawingml/2006/main">
              <a:ext uri="{FF2B5EF4-FFF2-40B4-BE49-F238E27FC236}">
                <a16:creationId xmlns:a16="http://schemas.microsoft.com/office/drawing/2014/main" id="{E4E8B486-5525-4A4F-9C57-E5C11C8E8337}"/>
              </a:ext>
            </a:extLst>
          </cdr:cNvPr>
          <cdr:cNvSpPr txBox="1"/>
        </cdr:nvSpPr>
        <cdr:spPr>
          <a:xfrm xmlns:a="http://schemas.openxmlformats.org/drawingml/2006/main">
            <a:off x="3172332" y="546050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14" name="TextBox 1">
            <a:extLst xmlns:a="http://schemas.openxmlformats.org/drawingml/2006/main">
              <a:ext uri="{FF2B5EF4-FFF2-40B4-BE49-F238E27FC236}">
                <a16:creationId xmlns:a16="http://schemas.microsoft.com/office/drawing/2014/main" id="{E4E8B486-5525-4A4F-9C57-E5C11C8E8337}"/>
              </a:ext>
            </a:extLst>
          </cdr:cNvPr>
          <cdr:cNvSpPr txBox="1"/>
        </cdr:nvSpPr>
        <cdr:spPr>
          <a:xfrm xmlns:a="http://schemas.openxmlformats.org/drawingml/2006/main">
            <a:off x="2774331" y="318837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 sz="1100"/>
          </a:p>
        </cdr:txBody>
      </cdr:sp>
      <cdr:sp macro="" textlink="">
        <cdr:nvSpPr>
          <cdr:cNvPr id="15" name="TextBox 1">
            <a:extLst xmlns:a="http://schemas.openxmlformats.org/drawingml/2006/main">
              <a:ext uri="{FF2B5EF4-FFF2-40B4-BE49-F238E27FC236}">
                <a16:creationId xmlns:a16="http://schemas.microsoft.com/office/drawing/2014/main" id="{E4E8B486-5525-4A4F-9C57-E5C11C8E8337}"/>
              </a:ext>
            </a:extLst>
          </cdr:cNvPr>
          <cdr:cNvSpPr txBox="1"/>
        </cdr:nvSpPr>
        <cdr:spPr>
          <a:xfrm xmlns:a="http://schemas.openxmlformats.org/drawingml/2006/main">
            <a:off x="1866681" y="319346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 sz="1100"/>
          </a:p>
        </cdr:txBody>
      </cdr:sp>
      <cdr:sp macro="" textlink="">
        <cdr:nvSpPr>
          <cdr:cNvPr id="16" name="TextBox 1">
            <a:extLst xmlns:a="http://schemas.openxmlformats.org/drawingml/2006/main">
              <a:ext uri="{FF2B5EF4-FFF2-40B4-BE49-F238E27FC236}">
                <a16:creationId xmlns:a16="http://schemas.microsoft.com/office/drawing/2014/main" id="{E4E8B486-5525-4A4F-9C57-E5C11C8E8337}"/>
              </a:ext>
            </a:extLst>
          </cdr:cNvPr>
          <cdr:cNvSpPr txBox="1"/>
        </cdr:nvSpPr>
        <cdr:spPr>
          <a:xfrm xmlns:a="http://schemas.openxmlformats.org/drawingml/2006/main">
            <a:off x="1095558" y="777548"/>
            <a:ext cx="342899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17" name="TextBox 1">
            <a:extLst xmlns:a="http://schemas.openxmlformats.org/drawingml/2006/main">
              <a:ext uri="{FF2B5EF4-FFF2-40B4-BE49-F238E27FC236}">
                <a16:creationId xmlns:a16="http://schemas.microsoft.com/office/drawing/2014/main" id="{C12D7697-A7AD-4921-B89B-3A461CBBB4C0}"/>
              </a:ext>
            </a:extLst>
          </cdr:cNvPr>
          <cdr:cNvSpPr txBox="1"/>
        </cdr:nvSpPr>
        <cdr:spPr>
          <a:xfrm xmlns:a="http://schemas.openxmlformats.org/drawingml/2006/main">
            <a:off x="3399503" y="293615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 sz="1100"/>
          </a:p>
        </cdr:txBody>
      </cdr:sp>
    </cdr:grp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0.14288</cdr:x>
      <cdr:y>0.0673</cdr:y>
    </cdr:from>
    <cdr:to>
      <cdr:x>0.98473</cdr:x>
      <cdr:y>0.57584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52E13E7F-822F-4DC7-82B7-FD89BFD2AF9D}"/>
            </a:ext>
          </a:extLst>
        </cdr:cNvPr>
        <cdr:cNvGrpSpPr/>
      </cdr:nvGrpSpPr>
      <cdr:grpSpPr>
        <a:xfrm xmlns:a="http://schemas.openxmlformats.org/drawingml/2006/main">
          <a:off x="653247" y="184617"/>
          <a:ext cx="3848939" cy="1395027"/>
          <a:chOff x="653237" y="184599"/>
          <a:chExt cx="3848937" cy="1395036"/>
        </a:xfrm>
      </cdr:grpSpPr>
      <cdr:sp macro="" textlink="">
        <cdr:nvSpPr>
          <cdr:cNvPr id="8" name="TextBox 1">
            <a:extLst xmlns:a="http://schemas.openxmlformats.org/drawingml/2006/main">
              <a:ext uri="{FF2B5EF4-FFF2-40B4-BE49-F238E27FC236}">
                <a16:creationId xmlns:a16="http://schemas.microsoft.com/office/drawing/2014/main" id="{5ACEEAFE-40D5-477F-81E3-EB63EDEF9FE7}"/>
              </a:ext>
            </a:extLst>
          </cdr:cNvPr>
          <cdr:cNvSpPr txBox="1"/>
        </cdr:nvSpPr>
        <cdr:spPr>
          <a:xfrm xmlns:a="http://schemas.openxmlformats.org/drawingml/2006/main">
            <a:off x="1157297" y="664471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7" name="TextBox 1">
            <a:extLst xmlns:a="http://schemas.openxmlformats.org/drawingml/2006/main">
              <a:ext uri="{FF2B5EF4-FFF2-40B4-BE49-F238E27FC236}">
                <a16:creationId xmlns:a16="http://schemas.microsoft.com/office/drawing/2014/main" id="{78428DA8-A646-4E9B-8700-00DEACFCDA65}"/>
              </a:ext>
            </a:extLst>
          </cdr:cNvPr>
          <cdr:cNvSpPr txBox="1"/>
        </cdr:nvSpPr>
        <cdr:spPr>
          <a:xfrm xmlns:a="http://schemas.openxmlformats.org/drawingml/2006/main">
            <a:off x="4159274" y="272123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 sz="1100"/>
          </a:p>
        </cdr:txBody>
      </cdr:sp>
      <cdr:sp macro="" textlink="">
        <cdr:nvSpPr>
          <cdr:cNvPr id="5" name="TextBox 1">
            <a:extLst xmlns:a="http://schemas.openxmlformats.org/drawingml/2006/main">
              <a:ext uri="{FF2B5EF4-FFF2-40B4-BE49-F238E27FC236}">
                <a16:creationId xmlns:a16="http://schemas.microsoft.com/office/drawing/2014/main" id="{3810369B-92D1-4C2B-8AB5-989F632E2D19}"/>
              </a:ext>
            </a:extLst>
          </cdr:cNvPr>
          <cdr:cNvSpPr txBox="1"/>
        </cdr:nvSpPr>
        <cdr:spPr>
          <a:xfrm xmlns:a="http://schemas.openxmlformats.org/drawingml/2006/main">
            <a:off x="3556010" y="544914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6" name="TextBox 1">
            <a:extLst xmlns:a="http://schemas.openxmlformats.org/drawingml/2006/main">
              <a:ext uri="{FF2B5EF4-FFF2-40B4-BE49-F238E27FC236}">
                <a16:creationId xmlns:a16="http://schemas.microsoft.com/office/drawing/2014/main" id="{3810369B-92D1-4C2B-8AB5-989F632E2D19}"/>
              </a:ext>
            </a:extLst>
          </cdr:cNvPr>
          <cdr:cNvSpPr txBox="1"/>
        </cdr:nvSpPr>
        <cdr:spPr>
          <a:xfrm xmlns:a="http://schemas.openxmlformats.org/drawingml/2006/main">
            <a:off x="751866" y="602500"/>
            <a:ext cx="342900" cy="342899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9" name="TextBox 1">
            <a:extLst xmlns:a="http://schemas.openxmlformats.org/drawingml/2006/main">
              <a:ext uri="{FF2B5EF4-FFF2-40B4-BE49-F238E27FC236}">
                <a16:creationId xmlns:a16="http://schemas.microsoft.com/office/drawing/2014/main" id="{3810369B-92D1-4C2B-8AB5-989F632E2D19}"/>
              </a:ext>
            </a:extLst>
          </cdr:cNvPr>
          <cdr:cNvSpPr txBox="1"/>
        </cdr:nvSpPr>
        <cdr:spPr>
          <a:xfrm xmlns:a="http://schemas.openxmlformats.org/drawingml/2006/main">
            <a:off x="1895232" y="951875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11" name="TextBox 1">
            <a:extLst xmlns:a="http://schemas.openxmlformats.org/drawingml/2006/main">
              <a:ext uri="{FF2B5EF4-FFF2-40B4-BE49-F238E27FC236}">
                <a16:creationId xmlns:a16="http://schemas.microsoft.com/office/drawing/2014/main" id="{3810369B-92D1-4C2B-8AB5-989F632E2D19}"/>
              </a:ext>
            </a:extLst>
          </cdr:cNvPr>
          <cdr:cNvSpPr txBox="1"/>
        </cdr:nvSpPr>
        <cdr:spPr>
          <a:xfrm xmlns:a="http://schemas.openxmlformats.org/drawingml/2006/main">
            <a:off x="653237" y="698940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12" name="TextBox 1">
            <a:extLst xmlns:a="http://schemas.openxmlformats.org/drawingml/2006/main">
              <a:ext uri="{FF2B5EF4-FFF2-40B4-BE49-F238E27FC236}">
                <a16:creationId xmlns:a16="http://schemas.microsoft.com/office/drawing/2014/main" id="{E4E8B486-5525-4A4F-9C57-E5C11C8E8337}"/>
              </a:ext>
            </a:extLst>
          </cdr:cNvPr>
          <cdr:cNvSpPr txBox="1"/>
        </cdr:nvSpPr>
        <cdr:spPr>
          <a:xfrm xmlns:a="http://schemas.openxmlformats.org/drawingml/2006/main">
            <a:off x="3958810" y="868589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13" name="TextBox 1">
            <a:extLst xmlns:a="http://schemas.openxmlformats.org/drawingml/2006/main">
              <a:ext uri="{FF2B5EF4-FFF2-40B4-BE49-F238E27FC236}">
                <a16:creationId xmlns:a16="http://schemas.microsoft.com/office/drawing/2014/main" id="{E4E8B486-5525-4A4F-9C57-E5C11C8E8337}"/>
              </a:ext>
            </a:extLst>
          </cdr:cNvPr>
          <cdr:cNvSpPr txBox="1"/>
        </cdr:nvSpPr>
        <cdr:spPr>
          <a:xfrm xmlns:a="http://schemas.openxmlformats.org/drawingml/2006/main">
            <a:off x="3138668" y="568314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14" name="TextBox 1">
            <a:extLst xmlns:a="http://schemas.openxmlformats.org/drawingml/2006/main">
              <a:ext uri="{FF2B5EF4-FFF2-40B4-BE49-F238E27FC236}">
                <a16:creationId xmlns:a16="http://schemas.microsoft.com/office/drawing/2014/main" id="{E4E8B486-5525-4A4F-9C57-E5C11C8E8337}"/>
              </a:ext>
            </a:extLst>
          </cdr:cNvPr>
          <cdr:cNvSpPr txBox="1"/>
        </cdr:nvSpPr>
        <cdr:spPr>
          <a:xfrm xmlns:a="http://schemas.openxmlformats.org/drawingml/2006/main">
            <a:off x="2306394" y="477137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15" name="TextBox 1">
            <a:extLst xmlns:a="http://schemas.openxmlformats.org/drawingml/2006/main">
              <a:ext uri="{FF2B5EF4-FFF2-40B4-BE49-F238E27FC236}">
                <a16:creationId xmlns:a16="http://schemas.microsoft.com/office/drawing/2014/main" id="{E4E8B486-5525-4A4F-9C57-E5C11C8E8337}"/>
              </a:ext>
            </a:extLst>
          </cdr:cNvPr>
          <cdr:cNvSpPr txBox="1"/>
        </cdr:nvSpPr>
        <cdr:spPr>
          <a:xfrm xmlns:a="http://schemas.openxmlformats.org/drawingml/2006/main">
            <a:off x="1483688" y="1236735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16" name="TextBox 1">
            <a:extLst xmlns:a="http://schemas.openxmlformats.org/drawingml/2006/main">
              <a:ext uri="{FF2B5EF4-FFF2-40B4-BE49-F238E27FC236}">
                <a16:creationId xmlns:a16="http://schemas.microsoft.com/office/drawing/2014/main" id="{E4E8B486-5525-4A4F-9C57-E5C11C8E8337}"/>
              </a:ext>
            </a:extLst>
          </cdr:cNvPr>
          <cdr:cNvSpPr txBox="1"/>
        </cdr:nvSpPr>
        <cdr:spPr>
          <a:xfrm xmlns:a="http://schemas.openxmlformats.org/drawingml/2006/main">
            <a:off x="1057810" y="910163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17" name="TextBox 1">
            <a:extLst xmlns:a="http://schemas.openxmlformats.org/drawingml/2006/main">
              <a:ext uri="{FF2B5EF4-FFF2-40B4-BE49-F238E27FC236}">
                <a16:creationId xmlns:a16="http://schemas.microsoft.com/office/drawing/2014/main" id="{C12D7697-A7AD-4921-B89B-3A461CBBB4C0}"/>
              </a:ext>
            </a:extLst>
          </cdr:cNvPr>
          <cdr:cNvSpPr txBox="1"/>
        </cdr:nvSpPr>
        <cdr:spPr>
          <a:xfrm xmlns:a="http://schemas.openxmlformats.org/drawingml/2006/main">
            <a:off x="3717132" y="184599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 sz="1100"/>
          </a:p>
        </cdr:txBody>
      </cdr:sp>
    </cdr:grp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0.14108</cdr:x>
      <cdr:y>0.14646</cdr:y>
    </cdr:from>
    <cdr:to>
      <cdr:x>0.96268</cdr:x>
      <cdr:y>0.67374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52E13E7F-822F-4DC7-82B7-FD89BFD2AF9D}"/>
            </a:ext>
          </a:extLst>
        </cdr:cNvPr>
        <cdr:cNvGrpSpPr/>
      </cdr:nvGrpSpPr>
      <cdr:grpSpPr>
        <a:xfrm xmlns:a="http://schemas.openxmlformats.org/drawingml/2006/main">
          <a:off x="645018" y="401769"/>
          <a:ext cx="3756355" cy="1446435"/>
          <a:chOff x="645049" y="401751"/>
          <a:chExt cx="3756351" cy="1446454"/>
        </a:xfrm>
      </cdr:grpSpPr>
      <cdr:sp macro="" textlink="">
        <cdr:nvSpPr>
          <cdr:cNvPr id="8" name="TextBox 1">
            <a:extLst xmlns:a="http://schemas.openxmlformats.org/drawingml/2006/main">
              <a:ext uri="{FF2B5EF4-FFF2-40B4-BE49-F238E27FC236}">
                <a16:creationId xmlns:a16="http://schemas.microsoft.com/office/drawing/2014/main" id="{5ACEEAFE-40D5-477F-81E3-EB63EDEF9FE7}"/>
              </a:ext>
            </a:extLst>
          </cdr:cNvPr>
          <cdr:cNvSpPr txBox="1"/>
        </cdr:nvSpPr>
        <cdr:spPr>
          <a:xfrm xmlns:a="http://schemas.openxmlformats.org/drawingml/2006/main">
            <a:off x="1559547" y="823367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7" name="TextBox 1">
            <a:extLst xmlns:a="http://schemas.openxmlformats.org/drawingml/2006/main">
              <a:ext uri="{FF2B5EF4-FFF2-40B4-BE49-F238E27FC236}">
                <a16:creationId xmlns:a16="http://schemas.microsoft.com/office/drawing/2014/main" id="{78428DA8-A646-4E9B-8700-00DEACFCDA65}"/>
              </a:ext>
            </a:extLst>
          </cdr:cNvPr>
          <cdr:cNvSpPr txBox="1"/>
        </cdr:nvSpPr>
        <cdr:spPr>
          <a:xfrm xmlns:a="http://schemas.openxmlformats.org/drawingml/2006/main">
            <a:off x="3956917" y="772110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10" name="TextBox 1">
            <a:extLst xmlns:a="http://schemas.openxmlformats.org/drawingml/2006/main">
              <a:ext uri="{FF2B5EF4-FFF2-40B4-BE49-F238E27FC236}">
                <a16:creationId xmlns:a16="http://schemas.microsoft.com/office/drawing/2014/main" id="{78428DA8-A646-4E9B-8700-00DEACFCDA65}"/>
              </a:ext>
            </a:extLst>
          </cdr:cNvPr>
          <cdr:cNvSpPr txBox="1"/>
        </cdr:nvSpPr>
        <cdr:spPr>
          <a:xfrm xmlns:a="http://schemas.openxmlformats.org/drawingml/2006/main">
            <a:off x="1962408" y="1505305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 sz="1100"/>
          </a:p>
        </cdr:txBody>
      </cdr:sp>
      <cdr:sp macro="" textlink="">
        <cdr:nvSpPr>
          <cdr:cNvPr id="5" name="TextBox 1">
            <a:extLst xmlns:a="http://schemas.openxmlformats.org/drawingml/2006/main">
              <a:ext uri="{FF2B5EF4-FFF2-40B4-BE49-F238E27FC236}">
                <a16:creationId xmlns:a16="http://schemas.microsoft.com/office/drawing/2014/main" id="{3810369B-92D1-4C2B-8AB5-989F632E2D19}"/>
              </a:ext>
            </a:extLst>
          </cdr:cNvPr>
          <cdr:cNvSpPr txBox="1"/>
        </cdr:nvSpPr>
        <cdr:spPr>
          <a:xfrm xmlns:a="http://schemas.openxmlformats.org/drawingml/2006/main">
            <a:off x="3130999" y="599327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6" name="TextBox 1">
            <a:extLst xmlns:a="http://schemas.openxmlformats.org/drawingml/2006/main">
              <a:ext uri="{FF2B5EF4-FFF2-40B4-BE49-F238E27FC236}">
                <a16:creationId xmlns:a16="http://schemas.microsoft.com/office/drawing/2014/main" id="{3810369B-92D1-4C2B-8AB5-989F632E2D19}"/>
              </a:ext>
            </a:extLst>
          </cdr:cNvPr>
          <cdr:cNvSpPr txBox="1"/>
        </cdr:nvSpPr>
        <cdr:spPr>
          <a:xfrm xmlns:a="http://schemas.openxmlformats.org/drawingml/2006/main">
            <a:off x="2784868" y="482623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 sz="1100"/>
          </a:p>
        </cdr:txBody>
      </cdr:sp>
      <cdr:sp macro="" textlink="">
        <cdr:nvSpPr>
          <cdr:cNvPr id="9" name="TextBox 1">
            <a:extLst xmlns:a="http://schemas.openxmlformats.org/drawingml/2006/main">
              <a:ext uri="{FF2B5EF4-FFF2-40B4-BE49-F238E27FC236}">
                <a16:creationId xmlns:a16="http://schemas.microsoft.com/office/drawing/2014/main" id="{3810369B-92D1-4C2B-8AB5-989F632E2D19}"/>
              </a:ext>
            </a:extLst>
          </cdr:cNvPr>
          <cdr:cNvSpPr txBox="1"/>
        </cdr:nvSpPr>
        <cdr:spPr>
          <a:xfrm xmlns:a="http://schemas.openxmlformats.org/drawingml/2006/main">
            <a:off x="2301370" y="401751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11" name="TextBox 1">
            <a:extLst xmlns:a="http://schemas.openxmlformats.org/drawingml/2006/main">
              <a:ext uri="{FF2B5EF4-FFF2-40B4-BE49-F238E27FC236}">
                <a16:creationId xmlns:a16="http://schemas.microsoft.com/office/drawing/2014/main" id="{3810369B-92D1-4C2B-8AB5-989F632E2D19}"/>
              </a:ext>
            </a:extLst>
          </cdr:cNvPr>
          <cdr:cNvSpPr txBox="1"/>
        </cdr:nvSpPr>
        <cdr:spPr>
          <a:xfrm xmlns:a="http://schemas.openxmlformats.org/drawingml/2006/main">
            <a:off x="645049" y="687650"/>
            <a:ext cx="342899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12" name="TextBox 1">
            <a:extLst xmlns:a="http://schemas.openxmlformats.org/drawingml/2006/main">
              <a:ext uri="{FF2B5EF4-FFF2-40B4-BE49-F238E27FC236}">
                <a16:creationId xmlns:a16="http://schemas.microsoft.com/office/drawing/2014/main" id="{E4E8B486-5525-4A4F-9C57-E5C11C8E8337}"/>
              </a:ext>
            </a:extLst>
          </cdr:cNvPr>
          <cdr:cNvSpPr txBox="1"/>
        </cdr:nvSpPr>
        <cdr:spPr>
          <a:xfrm xmlns:a="http://schemas.openxmlformats.org/drawingml/2006/main">
            <a:off x="4058500" y="708777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13" name="TextBox 1">
            <a:extLst xmlns:a="http://schemas.openxmlformats.org/drawingml/2006/main">
              <a:ext uri="{FF2B5EF4-FFF2-40B4-BE49-F238E27FC236}">
                <a16:creationId xmlns:a16="http://schemas.microsoft.com/office/drawing/2014/main" id="{E4E8B486-5525-4A4F-9C57-E5C11C8E8337}"/>
              </a:ext>
            </a:extLst>
          </cdr:cNvPr>
          <cdr:cNvSpPr txBox="1"/>
        </cdr:nvSpPr>
        <cdr:spPr>
          <a:xfrm xmlns:a="http://schemas.openxmlformats.org/drawingml/2006/main">
            <a:off x="3216864" y="457799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14" name="TextBox 1">
            <a:extLst xmlns:a="http://schemas.openxmlformats.org/drawingml/2006/main">
              <a:ext uri="{FF2B5EF4-FFF2-40B4-BE49-F238E27FC236}">
                <a16:creationId xmlns:a16="http://schemas.microsoft.com/office/drawing/2014/main" id="{E4E8B486-5525-4A4F-9C57-E5C11C8E8337}"/>
              </a:ext>
            </a:extLst>
          </cdr:cNvPr>
          <cdr:cNvSpPr txBox="1"/>
        </cdr:nvSpPr>
        <cdr:spPr>
          <a:xfrm xmlns:a="http://schemas.openxmlformats.org/drawingml/2006/main">
            <a:off x="2050036" y="1287444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 sz="1100"/>
          </a:p>
        </cdr:txBody>
      </cdr:sp>
      <cdr:sp macro="" textlink="">
        <cdr:nvSpPr>
          <cdr:cNvPr id="15" name="TextBox 1">
            <a:extLst xmlns:a="http://schemas.openxmlformats.org/drawingml/2006/main">
              <a:ext uri="{FF2B5EF4-FFF2-40B4-BE49-F238E27FC236}">
                <a16:creationId xmlns:a16="http://schemas.microsoft.com/office/drawing/2014/main" id="{E4E8B486-5525-4A4F-9C57-E5C11C8E8337}"/>
              </a:ext>
            </a:extLst>
          </cdr:cNvPr>
          <cdr:cNvSpPr txBox="1"/>
        </cdr:nvSpPr>
        <cdr:spPr>
          <a:xfrm xmlns:a="http://schemas.openxmlformats.org/drawingml/2006/main">
            <a:off x="1469887" y="938240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16" name="TextBox 1">
            <a:extLst xmlns:a="http://schemas.openxmlformats.org/drawingml/2006/main">
              <a:ext uri="{FF2B5EF4-FFF2-40B4-BE49-F238E27FC236}">
                <a16:creationId xmlns:a16="http://schemas.microsoft.com/office/drawing/2014/main" id="{E4E8B486-5525-4A4F-9C57-E5C11C8E8337}"/>
              </a:ext>
            </a:extLst>
          </cdr:cNvPr>
          <cdr:cNvSpPr txBox="1"/>
        </cdr:nvSpPr>
        <cdr:spPr>
          <a:xfrm xmlns:a="http://schemas.openxmlformats.org/drawingml/2006/main">
            <a:off x="1068959" y="786977"/>
            <a:ext cx="342901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17" name="TextBox 1">
            <a:extLst xmlns:a="http://schemas.openxmlformats.org/drawingml/2006/main">
              <a:ext uri="{FF2B5EF4-FFF2-40B4-BE49-F238E27FC236}">
                <a16:creationId xmlns:a16="http://schemas.microsoft.com/office/drawing/2014/main" id="{C12D7697-A7AD-4921-B89B-3A461CBBB4C0}"/>
              </a:ext>
            </a:extLst>
          </cdr:cNvPr>
          <cdr:cNvSpPr txBox="1"/>
        </cdr:nvSpPr>
        <cdr:spPr>
          <a:xfrm xmlns:a="http://schemas.openxmlformats.org/drawingml/2006/main">
            <a:off x="3536622" y="550825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</cdr:grpSp>
  </cdr:relSizeAnchor>
  <cdr:relSizeAnchor xmlns:cdr="http://schemas.openxmlformats.org/drawingml/2006/chartDrawing">
    <cdr:from>
      <cdr:x>0.62851</cdr:x>
      <cdr:y>0.19885</cdr:y>
    </cdr:from>
    <cdr:to>
      <cdr:x>0.70351</cdr:x>
      <cdr:y>0.32385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12D47D1F-1B42-5BE7-F3BF-C96416FE8A2F}"/>
            </a:ext>
          </a:extLst>
        </cdr:cNvPr>
        <cdr:cNvSpPr txBox="1"/>
      </cdr:nvSpPr>
      <cdr:spPr>
        <a:xfrm xmlns:a="http://schemas.openxmlformats.org/drawingml/2006/main">
          <a:off x="4821174" y="1075835"/>
          <a:ext cx="575310" cy="6762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2</xdr:row>
      <xdr:rowOff>0</xdr:rowOff>
    </xdr:from>
    <xdr:to>
      <xdr:col>25</xdr:col>
      <xdr:colOff>304800</xdr:colOff>
      <xdr:row>32</xdr:row>
      <xdr:rowOff>165100</xdr:rowOff>
    </xdr:to>
    <xdr:grpSp>
      <xdr:nvGrpSpPr>
        <xdr:cNvPr id="6" name="Group 5">
          <a:extLst>
            <a:ext uri="{FF2B5EF4-FFF2-40B4-BE49-F238E27FC236}">
              <a16:creationId xmlns:a16="http://schemas.microsoft.com/office/drawing/2014/main" id="{6CF3B729-D861-4C0F-815D-01D14971B574}"/>
            </a:ext>
          </a:extLst>
        </xdr:cNvPr>
        <xdr:cNvGrpSpPr/>
      </xdr:nvGrpSpPr>
      <xdr:grpSpPr>
        <a:xfrm>
          <a:off x="14522450" y="368300"/>
          <a:ext cx="4616450" cy="5689600"/>
          <a:chOff x="18116550" y="368300"/>
          <a:chExt cx="4572000" cy="5689600"/>
        </a:xfrm>
      </xdr:grpSpPr>
      <xdr:graphicFrame macro="">
        <xdr:nvGraphicFramePr>
          <xdr:cNvPr id="3" name="Chart 2">
            <a:extLst>
              <a:ext uri="{FF2B5EF4-FFF2-40B4-BE49-F238E27FC236}">
                <a16:creationId xmlns:a16="http://schemas.microsoft.com/office/drawing/2014/main" id="{D66FDA4C-486C-4EDF-9D64-6634A38CFC37}"/>
              </a:ext>
            </a:extLst>
          </xdr:cNvPr>
          <xdr:cNvGraphicFramePr>
            <a:graphicFrameLocks/>
          </xdr:cNvGraphicFramePr>
        </xdr:nvGraphicFramePr>
        <xdr:xfrm>
          <a:off x="18116550" y="368300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5" name="Chart 4">
            <a:extLst>
              <a:ext uri="{FF2B5EF4-FFF2-40B4-BE49-F238E27FC236}">
                <a16:creationId xmlns:a16="http://schemas.microsoft.com/office/drawing/2014/main" id="{D38DF8B6-75E6-45CE-ADD7-AE7F684AA108}"/>
              </a:ext>
            </a:extLst>
          </xdr:cNvPr>
          <xdr:cNvGraphicFramePr>
            <a:graphicFrameLocks/>
          </xdr:cNvGraphicFramePr>
        </xdr:nvGraphicFramePr>
        <xdr:xfrm>
          <a:off x="18116550" y="3314700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  <xdr:twoCellAnchor>
    <xdr:from>
      <xdr:col>28</xdr:col>
      <xdr:colOff>0</xdr:colOff>
      <xdr:row>2</xdr:row>
      <xdr:rowOff>0</xdr:rowOff>
    </xdr:from>
    <xdr:to>
      <xdr:col>43</xdr:col>
      <xdr:colOff>31750</xdr:colOff>
      <xdr:row>32</xdr:row>
      <xdr:rowOff>88900</xdr:rowOff>
    </xdr:to>
    <xdr:grpSp>
      <xdr:nvGrpSpPr>
        <xdr:cNvPr id="11" name="Group 10">
          <a:extLst>
            <a:ext uri="{FF2B5EF4-FFF2-40B4-BE49-F238E27FC236}">
              <a16:creationId xmlns:a16="http://schemas.microsoft.com/office/drawing/2014/main" id="{86AB8D85-8C92-4E08-9929-C5D30AE63E21}"/>
            </a:ext>
          </a:extLst>
        </xdr:cNvPr>
        <xdr:cNvGrpSpPr/>
      </xdr:nvGrpSpPr>
      <xdr:grpSpPr>
        <a:xfrm>
          <a:off x="20681950" y="368300"/>
          <a:ext cx="9271000" cy="5613400"/>
          <a:chOff x="24212550" y="368300"/>
          <a:chExt cx="9175750" cy="5613400"/>
        </a:xfrm>
      </xdr:grpSpPr>
      <xdr:graphicFrame macro="">
        <xdr:nvGraphicFramePr>
          <xdr:cNvPr id="7" name="Chart 6">
            <a:extLst>
              <a:ext uri="{FF2B5EF4-FFF2-40B4-BE49-F238E27FC236}">
                <a16:creationId xmlns:a16="http://schemas.microsoft.com/office/drawing/2014/main" id="{294DD0F1-157A-4ACB-B25D-8E823CB12871}"/>
              </a:ext>
            </a:extLst>
          </xdr:cNvPr>
          <xdr:cNvGraphicFramePr>
            <a:graphicFrameLocks/>
          </xdr:cNvGraphicFramePr>
        </xdr:nvGraphicFramePr>
        <xdr:xfrm>
          <a:off x="24212550" y="368300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8" name="Chart 7">
            <a:extLst>
              <a:ext uri="{FF2B5EF4-FFF2-40B4-BE49-F238E27FC236}">
                <a16:creationId xmlns:a16="http://schemas.microsoft.com/office/drawing/2014/main" id="{B10A42F3-8F14-4B2E-844D-E9164AAEDF23}"/>
              </a:ext>
            </a:extLst>
          </xdr:cNvPr>
          <xdr:cNvGraphicFramePr>
            <a:graphicFrameLocks/>
          </xdr:cNvGraphicFramePr>
        </xdr:nvGraphicFramePr>
        <xdr:xfrm>
          <a:off x="28816300" y="368300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9" name="Chart 8">
            <a:extLst>
              <a:ext uri="{FF2B5EF4-FFF2-40B4-BE49-F238E27FC236}">
                <a16:creationId xmlns:a16="http://schemas.microsoft.com/office/drawing/2014/main" id="{2B46AEF2-123D-4A84-8A7C-A335F2D1A347}"/>
              </a:ext>
            </a:extLst>
          </xdr:cNvPr>
          <xdr:cNvGraphicFramePr>
            <a:graphicFrameLocks/>
          </xdr:cNvGraphicFramePr>
        </xdr:nvGraphicFramePr>
        <xdr:xfrm>
          <a:off x="26752550" y="3238500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  <xdr:twoCellAnchor>
    <xdr:from>
      <xdr:col>30</xdr:col>
      <xdr:colOff>0</xdr:colOff>
      <xdr:row>36</xdr:row>
      <xdr:rowOff>0</xdr:rowOff>
    </xdr:from>
    <xdr:to>
      <xdr:col>44</xdr:col>
      <xdr:colOff>590550</xdr:colOff>
      <xdr:row>66</xdr:row>
      <xdr:rowOff>50800</xdr:rowOff>
    </xdr:to>
    <xdr:grpSp>
      <xdr:nvGrpSpPr>
        <xdr:cNvPr id="29" name="Group 28">
          <a:extLst>
            <a:ext uri="{FF2B5EF4-FFF2-40B4-BE49-F238E27FC236}">
              <a16:creationId xmlns:a16="http://schemas.microsoft.com/office/drawing/2014/main" id="{7C6E5F48-14C7-471F-816B-9A25137F6246}"/>
            </a:ext>
          </a:extLst>
        </xdr:cNvPr>
        <xdr:cNvGrpSpPr/>
      </xdr:nvGrpSpPr>
      <xdr:grpSpPr>
        <a:xfrm>
          <a:off x="21913850" y="6629400"/>
          <a:ext cx="9213850" cy="5575300"/>
          <a:chOff x="25431750" y="6629400"/>
          <a:chExt cx="9124950" cy="5575300"/>
        </a:xfrm>
      </xdr:grpSpPr>
      <xdr:grpSp>
        <xdr:nvGrpSpPr>
          <xdr:cNvPr id="28" name="Group 27">
            <a:extLst>
              <a:ext uri="{FF2B5EF4-FFF2-40B4-BE49-F238E27FC236}">
                <a16:creationId xmlns:a16="http://schemas.microsoft.com/office/drawing/2014/main" id="{3F1B4B11-A726-47E7-B1A9-BBB7F9085A3A}"/>
              </a:ext>
            </a:extLst>
          </xdr:cNvPr>
          <xdr:cNvGrpSpPr/>
        </xdr:nvGrpSpPr>
        <xdr:grpSpPr>
          <a:xfrm>
            <a:off x="25431750" y="6629400"/>
            <a:ext cx="9124950" cy="2743200"/>
            <a:chOff x="25431750" y="6629400"/>
            <a:chExt cx="9124950" cy="2743200"/>
          </a:xfrm>
        </xdr:grpSpPr>
        <xdr:grpSp>
          <xdr:nvGrpSpPr>
            <xdr:cNvPr id="12" name="Group 11">
              <a:extLst>
                <a:ext uri="{FF2B5EF4-FFF2-40B4-BE49-F238E27FC236}">
                  <a16:creationId xmlns:a16="http://schemas.microsoft.com/office/drawing/2014/main" id="{36E65004-5A4E-4FC7-99B7-038AA7D4597F}"/>
                </a:ext>
              </a:extLst>
            </xdr:cNvPr>
            <xdr:cNvGrpSpPr/>
          </xdr:nvGrpSpPr>
          <xdr:grpSpPr>
            <a:xfrm>
              <a:off x="25431750" y="6629400"/>
              <a:ext cx="4572000" cy="2743200"/>
              <a:chOff x="14859000" y="15786100"/>
              <a:chExt cx="4572000" cy="2743200"/>
            </a:xfrm>
          </xdr:grpSpPr>
          <xdr:grpSp>
            <xdr:nvGrpSpPr>
              <xdr:cNvPr id="13" name="Group 12">
                <a:extLst>
                  <a:ext uri="{FF2B5EF4-FFF2-40B4-BE49-F238E27FC236}">
                    <a16:creationId xmlns:a16="http://schemas.microsoft.com/office/drawing/2014/main" id="{0DEBB1C5-2ADD-417B-A2D0-24B226FD872A}"/>
                  </a:ext>
                </a:extLst>
              </xdr:cNvPr>
              <xdr:cNvGrpSpPr/>
            </xdr:nvGrpSpPr>
            <xdr:grpSpPr>
              <a:xfrm>
                <a:off x="14859000" y="15786100"/>
                <a:ext cx="4572000" cy="2743200"/>
                <a:chOff x="11849100" y="4311650"/>
                <a:chExt cx="4572000" cy="2749550"/>
              </a:xfrm>
            </xdr:grpSpPr>
            <mc:AlternateContent xmlns:mc="http://schemas.openxmlformats.org/markup-compatibility/2006">
              <mc:Choice xmlns:cx1="http://schemas.microsoft.com/office/drawing/2015/9/8/chartex" Requires="cx1">
                <xdr:graphicFrame macro="">
                  <xdr:nvGraphicFramePr>
                    <xdr:cNvPr id="15" name="Chart 14">
                      <a:extLst>
                        <a:ext uri="{FF2B5EF4-FFF2-40B4-BE49-F238E27FC236}">
                          <a16:creationId xmlns:a16="http://schemas.microsoft.com/office/drawing/2014/main" id="{60FC64FB-2302-469B-A4A3-7B8AE6F8EA0A}"/>
                        </a:ext>
                      </a:extLst>
                    </xdr:cNvPr>
                    <xdr:cNvGraphicFramePr/>
                  </xdr:nvGraphicFramePr>
                  <xdr:xfrm>
                    <a:off x="11849100" y="4311650"/>
                    <a:ext cx="4572000" cy="2749550"/>
                  </xdr:xfrm>
                  <a:graphic>
                    <a:graphicData uri="http://schemas.microsoft.com/office/drawing/2014/chartex">
                      <cx:chart xmlns:cx="http://schemas.microsoft.com/office/drawing/2014/chartex" xmlns:r="http://schemas.openxmlformats.org/officeDocument/2006/relationships" r:id="rId6"/>
                    </a:graphicData>
                  </a:graphic>
                </xdr:graphicFrame>
              </mc:Choice>
              <mc:Fallback>
                <xdr:sp macro="" textlink="">
                  <xdr:nvSpPr>
                    <xdr:cNvPr id="0" name=""/>
                    <xdr:cNvSpPr>
                      <a:spLocks noTextEdit="1"/>
                    </xdr:cNvSpPr>
                  </xdr:nvSpPr>
                  <xdr:spPr>
                    <a:xfrm>
                      <a:off x="11849100" y="4311650"/>
                      <a:ext cx="4572000" cy="2749550"/>
                    </a:xfrm>
                    <a:prstGeom prst="rect">
                      <a:avLst/>
                    </a:prstGeom>
                    <a:solidFill>
                      <a:prstClr val="white"/>
                    </a:solidFill>
                    <a:ln w="1">
                      <a:solidFill>
                        <a:prstClr val="green"/>
                      </a:solidFill>
                    </a:ln>
                  </xdr:spPr>
                  <xdr:txBody>
                    <a:bodyPr vertOverflow="clip" horzOverflow="clip"/>
                    <a:lstStyle/>
                    <a:p>
                      <a:r>
                        <a:rPr lang="en-US" sz="1100"/>
                        <a:t>This chart isn't available in your version of Excel.
Editing this shape or saving this workbook into a different file format will permanently break the chart.</a:t>
                      </a:r>
                    </a:p>
                  </xdr:txBody>
                </xdr:sp>
              </mc:Fallback>
            </mc:AlternateContent>
            <xdr:cxnSp macro="">
              <xdr:nvCxnSpPr>
                <xdr:cNvPr id="16" name="Straight Connector 15">
                  <a:extLst>
                    <a:ext uri="{FF2B5EF4-FFF2-40B4-BE49-F238E27FC236}">
                      <a16:creationId xmlns:a16="http://schemas.microsoft.com/office/drawing/2014/main" id="{F0E63DED-8731-4942-BA38-6C3431F141FC}"/>
                    </a:ext>
                  </a:extLst>
                </xdr:cNvPr>
                <xdr:cNvCxnSpPr/>
              </xdr:nvCxnSpPr>
              <xdr:spPr>
                <a:xfrm flipV="1">
                  <a:off x="12490450" y="5524500"/>
                  <a:ext cx="3832225" cy="6378"/>
                </a:xfrm>
                <a:prstGeom prst="line">
                  <a:avLst/>
                </a:prstGeom>
                <a:ln w="15875">
                  <a:solidFill>
                    <a:srgbClr val="FF0000"/>
                  </a:solidFill>
                </a:ln>
              </xdr:spPr>
              <xdr:style>
                <a:lnRef idx="1">
                  <a:schemeClr val="dk1"/>
                </a:lnRef>
                <a:fillRef idx="0">
                  <a:schemeClr val="dk1"/>
                </a:fillRef>
                <a:effectRef idx="0">
                  <a:schemeClr val="dk1"/>
                </a:effectRef>
                <a:fontRef idx="minor">
                  <a:schemeClr val="tx1"/>
                </a:fontRef>
              </xdr:style>
            </xdr:cxnSp>
          </xdr:grpSp>
          <xdr:sp macro="" textlink="">
            <xdr:nvSpPr>
              <xdr:cNvPr id="14" name="TextBox 13">
                <a:extLst>
                  <a:ext uri="{FF2B5EF4-FFF2-40B4-BE49-F238E27FC236}">
                    <a16:creationId xmlns:a16="http://schemas.microsoft.com/office/drawing/2014/main" id="{7221D839-B18C-4C01-A0D0-B07BF01D38C2}"/>
                  </a:ext>
                </a:extLst>
              </xdr:cNvPr>
              <xdr:cNvSpPr txBox="1"/>
            </xdr:nvSpPr>
            <xdr:spPr>
              <a:xfrm>
                <a:off x="16332200" y="16992600"/>
                <a:ext cx="271485" cy="264560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spAutoFit/>
              </a:bodyPr>
              <a:lstStyle/>
              <a:p>
                <a:r>
                  <a:rPr lang="en-US" sz="1100"/>
                  <a:t>D</a:t>
                </a:r>
              </a:p>
            </xdr:txBody>
          </xdr:sp>
        </xdr:grpSp>
        <xdr:grpSp>
          <xdr:nvGrpSpPr>
            <xdr:cNvPr id="17" name="Group 16">
              <a:extLst>
                <a:ext uri="{FF2B5EF4-FFF2-40B4-BE49-F238E27FC236}">
                  <a16:creationId xmlns:a16="http://schemas.microsoft.com/office/drawing/2014/main" id="{5837C648-F98A-441D-990D-D48AEE43B32B}"/>
                </a:ext>
              </a:extLst>
            </xdr:cNvPr>
            <xdr:cNvGrpSpPr/>
          </xdr:nvGrpSpPr>
          <xdr:grpSpPr>
            <a:xfrm>
              <a:off x="29984700" y="6629400"/>
              <a:ext cx="4572000" cy="2743200"/>
              <a:chOff x="9493250" y="12877800"/>
              <a:chExt cx="4572000" cy="2743200"/>
            </a:xfrm>
          </xdr:grpSpPr>
          <xdr:grpSp>
            <xdr:nvGrpSpPr>
              <xdr:cNvPr id="18" name="Group 17">
                <a:extLst>
                  <a:ext uri="{FF2B5EF4-FFF2-40B4-BE49-F238E27FC236}">
                    <a16:creationId xmlns:a16="http://schemas.microsoft.com/office/drawing/2014/main" id="{F5D51385-1F67-4D59-AE4D-E412C44BBBD8}"/>
                  </a:ext>
                </a:extLst>
              </xdr:cNvPr>
              <xdr:cNvGrpSpPr/>
            </xdr:nvGrpSpPr>
            <xdr:grpSpPr>
              <a:xfrm>
                <a:off x="9493250" y="12877800"/>
                <a:ext cx="4572000" cy="2743200"/>
                <a:chOff x="11849100" y="4311650"/>
                <a:chExt cx="4572000" cy="2749550"/>
              </a:xfrm>
            </xdr:grpSpPr>
            <mc:AlternateContent xmlns:mc="http://schemas.openxmlformats.org/markup-compatibility/2006">
              <mc:Choice xmlns:cx1="http://schemas.microsoft.com/office/drawing/2015/9/8/chartex" Requires="cx1">
                <xdr:graphicFrame macro="">
                  <xdr:nvGraphicFramePr>
                    <xdr:cNvPr id="20" name="Chart 19">
                      <a:extLst>
                        <a:ext uri="{FF2B5EF4-FFF2-40B4-BE49-F238E27FC236}">
                          <a16:creationId xmlns:a16="http://schemas.microsoft.com/office/drawing/2014/main" id="{B5FFD932-9AAC-4167-86B1-1F68E059FA25}"/>
                        </a:ext>
                      </a:extLst>
                    </xdr:cNvPr>
                    <xdr:cNvGraphicFramePr/>
                  </xdr:nvGraphicFramePr>
                  <xdr:xfrm>
                    <a:off x="11849100" y="4311650"/>
                    <a:ext cx="4572000" cy="2749550"/>
                  </xdr:xfrm>
                  <a:graphic>
                    <a:graphicData uri="http://schemas.microsoft.com/office/drawing/2014/chartex">
                      <cx:chart xmlns:cx="http://schemas.microsoft.com/office/drawing/2014/chartex" xmlns:r="http://schemas.openxmlformats.org/officeDocument/2006/relationships" r:id="rId7"/>
                    </a:graphicData>
                  </a:graphic>
                </xdr:graphicFrame>
              </mc:Choice>
              <mc:Fallback>
                <xdr:sp macro="" textlink="">
                  <xdr:nvSpPr>
                    <xdr:cNvPr id="0" name=""/>
                    <xdr:cNvSpPr>
                      <a:spLocks noTextEdit="1"/>
                    </xdr:cNvSpPr>
                  </xdr:nvSpPr>
                  <xdr:spPr>
                    <a:xfrm>
                      <a:off x="11849100" y="4311650"/>
                      <a:ext cx="4572000" cy="2749550"/>
                    </a:xfrm>
                    <a:prstGeom prst="rect">
                      <a:avLst/>
                    </a:prstGeom>
                    <a:solidFill>
                      <a:prstClr val="white"/>
                    </a:solidFill>
                    <a:ln w="1">
                      <a:solidFill>
                        <a:prstClr val="green"/>
                      </a:solidFill>
                    </a:ln>
                  </xdr:spPr>
                  <xdr:txBody>
                    <a:bodyPr vertOverflow="clip" horzOverflow="clip"/>
                    <a:lstStyle/>
                    <a:p>
                      <a:r>
                        <a:rPr lang="en-US" sz="1100"/>
                        <a:t>This chart isn't available in your version of Excel.
Editing this shape or saving this workbook into a different file format will permanently break the chart.</a:t>
                      </a:r>
                    </a:p>
                  </xdr:txBody>
                </xdr:sp>
              </mc:Fallback>
            </mc:AlternateContent>
            <xdr:cxnSp macro="">
              <xdr:nvCxnSpPr>
                <xdr:cNvPr id="21" name="Straight Connector 20">
                  <a:extLst>
                    <a:ext uri="{FF2B5EF4-FFF2-40B4-BE49-F238E27FC236}">
                      <a16:creationId xmlns:a16="http://schemas.microsoft.com/office/drawing/2014/main" id="{CA84F3A3-D410-4647-A649-FAD36A9BE4C1}"/>
                    </a:ext>
                  </a:extLst>
                </xdr:cNvPr>
                <xdr:cNvCxnSpPr/>
              </xdr:nvCxnSpPr>
              <xdr:spPr>
                <a:xfrm flipV="1">
                  <a:off x="12490450" y="5524500"/>
                  <a:ext cx="3832225" cy="6378"/>
                </a:xfrm>
                <a:prstGeom prst="line">
                  <a:avLst/>
                </a:prstGeom>
                <a:ln w="15875">
                  <a:solidFill>
                    <a:srgbClr val="FF0000"/>
                  </a:solidFill>
                </a:ln>
              </xdr:spPr>
              <xdr:style>
                <a:lnRef idx="1">
                  <a:schemeClr val="dk1"/>
                </a:lnRef>
                <a:fillRef idx="0">
                  <a:schemeClr val="dk1"/>
                </a:fillRef>
                <a:effectRef idx="0">
                  <a:schemeClr val="dk1"/>
                </a:effectRef>
                <a:fontRef idx="minor">
                  <a:schemeClr val="tx1"/>
                </a:fontRef>
              </xdr:style>
            </xdr:cxnSp>
          </xdr:grpSp>
          <xdr:sp macro="" textlink="">
            <xdr:nvSpPr>
              <xdr:cNvPr id="19" name="TextBox 18">
                <a:extLst>
                  <a:ext uri="{FF2B5EF4-FFF2-40B4-BE49-F238E27FC236}">
                    <a16:creationId xmlns:a16="http://schemas.microsoft.com/office/drawing/2014/main" id="{EB7AE5CD-D3FD-4974-B1B2-2111F90E516C}"/>
                  </a:ext>
                </a:extLst>
              </xdr:cNvPr>
              <xdr:cNvSpPr txBox="1"/>
            </xdr:nvSpPr>
            <xdr:spPr>
              <a:xfrm>
                <a:off x="10953750" y="13716000"/>
                <a:ext cx="271485" cy="264560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spAutoFit/>
              </a:bodyPr>
              <a:lstStyle/>
              <a:p>
                <a:r>
                  <a:rPr lang="en-US" sz="1100"/>
                  <a:t>D</a:t>
                </a:r>
              </a:p>
            </xdr:txBody>
          </xdr:sp>
        </xdr:grpSp>
      </xdr:grpSp>
      <xdr:grpSp>
        <xdr:nvGrpSpPr>
          <xdr:cNvPr id="22" name="Group 21">
            <a:extLst>
              <a:ext uri="{FF2B5EF4-FFF2-40B4-BE49-F238E27FC236}">
                <a16:creationId xmlns:a16="http://schemas.microsoft.com/office/drawing/2014/main" id="{108A0250-DFA5-49C6-88B7-2CBFC75421E3}"/>
              </a:ext>
            </a:extLst>
          </xdr:cNvPr>
          <xdr:cNvGrpSpPr/>
        </xdr:nvGrpSpPr>
        <xdr:grpSpPr>
          <a:xfrm>
            <a:off x="27708225" y="9461500"/>
            <a:ext cx="4572000" cy="2743200"/>
            <a:chOff x="10077450" y="30384750"/>
            <a:chExt cx="4572000" cy="2743200"/>
          </a:xfrm>
        </xdr:grpSpPr>
        <xdr:grpSp>
          <xdr:nvGrpSpPr>
            <xdr:cNvPr id="23" name="Group 22">
              <a:extLst>
                <a:ext uri="{FF2B5EF4-FFF2-40B4-BE49-F238E27FC236}">
                  <a16:creationId xmlns:a16="http://schemas.microsoft.com/office/drawing/2014/main" id="{BDEDEFFB-BC54-4467-A0A1-C032C66EE9D9}"/>
                </a:ext>
              </a:extLst>
            </xdr:cNvPr>
            <xdr:cNvGrpSpPr/>
          </xdr:nvGrpSpPr>
          <xdr:grpSpPr>
            <a:xfrm>
              <a:off x="10077450" y="30384750"/>
              <a:ext cx="4572000" cy="2743200"/>
              <a:chOff x="11849100" y="4311650"/>
              <a:chExt cx="4572000" cy="2749550"/>
            </a:xfrm>
          </xdr:grpSpPr>
          <mc:AlternateContent xmlns:mc="http://schemas.openxmlformats.org/markup-compatibility/2006">
            <mc:Choice xmlns:cx1="http://schemas.microsoft.com/office/drawing/2015/9/8/chartex" Requires="cx1">
              <xdr:graphicFrame macro="">
                <xdr:nvGraphicFramePr>
                  <xdr:cNvPr id="25" name="Chart 24">
                    <a:extLst>
                      <a:ext uri="{FF2B5EF4-FFF2-40B4-BE49-F238E27FC236}">
                        <a16:creationId xmlns:a16="http://schemas.microsoft.com/office/drawing/2014/main" id="{1340049B-6C47-42AF-85D8-D6BDDA69E9C6}"/>
                      </a:ext>
                    </a:extLst>
                  </xdr:cNvPr>
                  <xdr:cNvGraphicFramePr/>
                </xdr:nvGraphicFramePr>
                <xdr:xfrm>
                  <a:off x="11849100" y="4311650"/>
                  <a:ext cx="4572000" cy="2749550"/>
                </xdr:xfrm>
                <a:graphic>
                  <a:graphicData uri="http://schemas.microsoft.com/office/drawing/2014/chartex">
                    <cx:chart xmlns:cx="http://schemas.microsoft.com/office/drawing/2014/chartex" xmlns:r="http://schemas.openxmlformats.org/officeDocument/2006/relationships" r:id="rId8"/>
                  </a:graphicData>
                </a:graphic>
              </xdr:graphicFrame>
            </mc:Choice>
            <mc:Fallback>
              <xdr:sp macro="" textlink="">
                <xdr:nvSpPr>
                  <xdr:cNvPr id="0" name=""/>
                  <xdr:cNvSpPr>
                    <a:spLocks noTextEdit="1"/>
                  </xdr:cNvSpPr>
                </xdr:nvSpPr>
                <xdr:spPr>
                  <a:xfrm>
                    <a:off x="11849100" y="4311650"/>
                    <a:ext cx="4572000" cy="2749550"/>
                  </a:xfrm>
                  <a:prstGeom prst="rect">
                    <a:avLst/>
                  </a:prstGeom>
                  <a:solidFill>
                    <a:prstClr val="white"/>
                  </a:solidFill>
                  <a:ln w="1">
                    <a:solidFill>
                      <a:prstClr val="green"/>
                    </a:solidFill>
                  </a:ln>
                </xdr:spPr>
                <xdr:txBody>
                  <a:bodyPr vertOverflow="clip" horzOverflow="clip"/>
                  <a:lstStyle/>
                  <a:p>
                    <a:r>
                      <a:rPr lang="en-US" sz="1100"/>
                      <a:t>This chart isn't available in your version of Excel.
Editing this shape or saving this workbook into a different file format will permanently break the chart.</a:t>
                    </a:r>
                  </a:p>
                </xdr:txBody>
              </xdr:sp>
            </mc:Fallback>
          </mc:AlternateContent>
          <xdr:cxnSp macro="">
            <xdr:nvCxnSpPr>
              <xdr:cNvPr id="26" name="Straight Connector 25">
                <a:extLst>
                  <a:ext uri="{FF2B5EF4-FFF2-40B4-BE49-F238E27FC236}">
                    <a16:creationId xmlns:a16="http://schemas.microsoft.com/office/drawing/2014/main" id="{0E9B317D-9E26-4292-9301-4AD6C7C5892E}"/>
                  </a:ext>
                </a:extLst>
              </xdr:cNvPr>
              <xdr:cNvCxnSpPr/>
            </xdr:nvCxnSpPr>
            <xdr:spPr>
              <a:xfrm flipV="1">
                <a:off x="12490450" y="5524500"/>
                <a:ext cx="3832225" cy="6378"/>
              </a:xfrm>
              <a:prstGeom prst="line">
                <a:avLst/>
              </a:prstGeom>
              <a:ln w="15875">
                <a:solidFill>
                  <a:srgbClr val="FF0000"/>
                </a:solidFill>
              </a:ln>
            </xdr:spPr>
            <xdr:style>
              <a:lnRef idx="1">
                <a:schemeClr val="dk1"/>
              </a:lnRef>
              <a:fillRef idx="0">
                <a:schemeClr val="dk1"/>
              </a:fillRef>
              <a:effectRef idx="0">
                <a:schemeClr val="dk1"/>
              </a:effectRef>
              <a:fontRef idx="minor">
                <a:schemeClr val="tx1"/>
              </a:fontRef>
            </xdr:style>
          </xdr:cxnSp>
        </xdr:grpSp>
        <xdr:sp macro="" textlink="">
          <xdr:nvSpPr>
            <xdr:cNvPr id="24" name="TextBox 23">
              <a:extLst>
                <a:ext uri="{FF2B5EF4-FFF2-40B4-BE49-F238E27FC236}">
                  <a16:creationId xmlns:a16="http://schemas.microsoft.com/office/drawing/2014/main" id="{8B312AFE-E143-4488-9397-A6A9D2394728}"/>
                </a:ext>
              </a:extLst>
            </xdr:cNvPr>
            <xdr:cNvSpPr txBox="1"/>
          </xdr:nvSpPr>
          <xdr:spPr>
            <a:xfrm>
              <a:off x="11550650" y="31318200"/>
              <a:ext cx="27148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r>
                <a:rPr lang="en-US" sz="1100"/>
                <a:t>D</a:t>
              </a:r>
            </a:p>
          </xdr:txBody>
        </xdr:sp>
      </xdr:grpSp>
    </xdr:grpSp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0.37706</cdr:x>
      <cdr:y>0.33643</cdr:y>
    </cdr:from>
    <cdr:to>
      <cdr:x>0.54831</cdr:x>
      <cdr:y>0.48697</cdr:y>
    </cdr:to>
    <cdr:pic>
      <cdr:nvPicPr>
        <cdr:cNvPr id="2" name="chart">
          <a:extLst xmlns:a="http://schemas.openxmlformats.org/drawingml/2006/main">
            <a:ext uri="{FF2B5EF4-FFF2-40B4-BE49-F238E27FC236}">
              <a16:creationId xmlns:a16="http://schemas.microsoft.com/office/drawing/2014/main" id="{24FEEBBA-AD63-4F45-9D58-D4315DF21B34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1723923" y="922904"/>
          <a:ext cx="782955" cy="412961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0.1375</cdr:x>
      <cdr:y>0.40675</cdr:y>
    </cdr:from>
    <cdr:to>
      <cdr:x>0.9675</cdr:x>
      <cdr:y>0.40676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A8C58157-F325-4923-8CE6-4F4CE4DE123D}"/>
            </a:ext>
          </a:extLst>
        </cdr:cNvPr>
        <cdr:cNvCxnSpPr/>
      </cdr:nvCxnSpPr>
      <cdr:spPr>
        <a:xfrm xmlns:a="http://schemas.openxmlformats.org/drawingml/2006/main" flipV="1">
          <a:off x="628645" y="1115806"/>
          <a:ext cx="3794760" cy="27"/>
        </a:xfrm>
        <a:prstGeom xmlns:a="http://schemas.openxmlformats.org/drawingml/2006/main" prst="line">
          <a:avLst/>
        </a:prstGeom>
        <a:ln xmlns:a="http://schemas.openxmlformats.org/drawingml/2006/main" w="15875">
          <a:solidFill>
            <a:srgbClr val="FF0000"/>
          </a:solidFill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0.11873</cdr:x>
      <cdr:y>0.3318</cdr:y>
    </cdr:from>
    <cdr:to>
      <cdr:x>0.28998</cdr:x>
      <cdr:y>0.48234</cdr:y>
    </cdr:to>
    <cdr:pic>
      <cdr:nvPicPr>
        <cdr:cNvPr id="2" name="chart">
          <a:extLst xmlns:a="http://schemas.openxmlformats.org/drawingml/2006/main">
            <a:ext uri="{FF2B5EF4-FFF2-40B4-BE49-F238E27FC236}">
              <a16:creationId xmlns:a16="http://schemas.microsoft.com/office/drawing/2014/main" id="{24FEEBBA-AD63-4F45-9D58-D4315DF21B34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42823" y="910204"/>
          <a:ext cx="782955" cy="412961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0.12778</cdr:x>
      <cdr:y>0.40675</cdr:y>
    </cdr:from>
    <cdr:to>
      <cdr:x>0.95778</cdr:x>
      <cdr:y>0.40676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A8C58157-F325-4923-8CE6-4F4CE4DE123D}"/>
            </a:ext>
          </a:extLst>
        </cdr:cNvPr>
        <cdr:cNvCxnSpPr/>
      </cdr:nvCxnSpPr>
      <cdr:spPr>
        <a:xfrm xmlns:a="http://schemas.openxmlformats.org/drawingml/2006/main" flipV="1">
          <a:off x="584195" y="1115806"/>
          <a:ext cx="3794760" cy="27"/>
        </a:xfrm>
        <a:prstGeom xmlns:a="http://schemas.openxmlformats.org/drawingml/2006/main" prst="line">
          <a:avLst/>
        </a:prstGeom>
        <a:ln xmlns:a="http://schemas.openxmlformats.org/drawingml/2006/main" w="15875">
          <a:solidFill>
            <a:srgbClr val="FF0000"/>
          </a:solidFill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0.47151</cdr:x>
      <cdr:y>0.31791</cdr:y>
    </cdr:from>
    <cdr:to>
      <cdr:x>0.64276</cdr:x>
      <cdr:y>0.46845</cdr:y>
    </cdr:to>
    <cdr:pic>
      <cdr:nvPicPr>
        <cdr:cNvPr id="2" name="chart">
          <a:extLst xmlns:a="http://schemas.openxmlformats.org/drawingml/2006/main">
            <a:ext uri="{FF2B5EF4-FFF2-40B4-BE49-F238E27FC236}">
              <a16:creationId xmlns:a16="http://schemas.microsoft.com/office/drawing/2014/main" id="{24FEEBBA-AD63-4F45-9D58-D4315DF21B34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2155723" y="872104"/>
          <a:ext cx="782955" cy="412961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0.14028</cdr:x>
      <cdr:y>0.38823</cdr:y>
    </cdr:from>
    <cdr:to>
      <cdr:x>0.97028</cdr:x>
      <cdr:y>0.38824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A8C58157-F325-4923-8CE6-4F4CE4DE123D}"/>
            </a:ext>
          </a:extLst>
        </cdr:cNvPr>
        <cdr:cNvCxnSpPr/>
      </cdr:nvCxnSpPr>
      <cdr:spPr>
        <a:xfrm xmlns:a="http://schemas.openxmlformats.org/drawingml/2006/main" flipV="1">
          <a:off x="641345" y="1065006"/>
          <a:ext cx="3794760" cy="27"/>
        </a:xfrm>
        <a:prstGeom xmlns:a="http://schemas.openxmlformats.org/drawingml/2006/main" prst="line">
          <a:avLst/>
        </a:prstGeom>
        <a:ln xmlns:a="http://schemas.openxmlformats.org/drawingml/2006/main" w="15875">
          <a:solidFill>
            <a:srgbClr val="FF0000"/>
          </a:solidFill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0.37845</cdr:x>
      <cdr:y>0.3156</cdr:y>
    </cdr:from>
    <cdr:to>
      <cdr:x>0.5497</cdr:x>
      <cdr:y>0.46614</cdr:y>
    </cdr:to>
    <cdr:pic>
      <cdr:nvPicPr>
        <cdr:cNvPr id="2" name="chart">
          <a:extLst xmlns:a="http://schemas.openxmlformats.org/drawingml/2006/main">
            <a:ext uri="{FF2B5EF4-FFF2-40B4-BE49-F238E27FC236}">
              <a16:creationId xmlns:a16="http://schemas.microsoft.com/office/drawing/2014/main" id="{24FEEBBA-AD63-4F45-9D58-D4315DF21B34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1730273" y="865741"/>
          <a:ext cx="782955" cy="412961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0.13611</cdr:x>
      <cdr:y>0.38592</cdr:y>
    </cdr:from>
    <cdr:to>
      <cdr:x>0.96611</cdr:x>
      <cdr:y>0.38593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A8C58157-F325-4923-8CE6-4F4CE4DE123D}"/>
            </a:ext>
          </a:extLst>
        </cdr:cNvPr>
        <cdr:cNvCxnSpPr/>
      </cdr:nvCxnSpPr>
      <cdr:spPr>
        <a:xfrm xmlns:a="http://schemas.openxmlformats.org/drawingml/2006/main" flipV="1">
          <a:off x="622295" y="1058656"/>
          <a:ext cx="3794760" cy="27"/>
        </a:xfrm>
        <a:prstGeom xmlns:a="http://schemas.openxmlformats.org/drawingml/2006/main" prst="line">
          <a:avLst/>
        </a:prstGeom>
        <a:ln xmlns:a="http://schemas.openxmlformats.org/drawingml/2006/main" w="15875">
          <a:solidFill>
            <a:srgbClr val="FF0000"/>
          </a:solidFill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0.47151</cdr:x>
      <cdr:y>0.31791</cdr:y>
    </cdr:from>
    <cdr:to>
      <cdr:x>0.64276</cdr:x>
      <cdr:y>0.46845</cdr:y>
    </cdr:to>
    <cdr:pic>
      <cdr:nvPicPr>
        <cdr:cNvPr id="2" name="chart">
          <a:extLst xmlns:a="http://schemas.openxmlformats.org/drawingml/2006/main">
            <a:ext uri="{FF2B5EF4-FFF2-40B4-BE49-F238E27FC236}">
              <a16:creationId xmlns:a16="http://schemas.microsoft.com/office/drawing/2014/main" id="{24FEEBBA-AD63-4F45-9D58-D4315DF21B34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2155723" y="872104"/>
          <a:ext cx="782955" cy="412961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0.14028</cdr:x>
      <cdr:y>0.38823</cdr:y>
    </cdr:from>
    <cdr:to>
      <cdr:x>0.97028</cdr:x>
      <cdr:y>0.38824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A8C58157-F325-4923-8CE6-4F4CE4DE123D}"/>
            </a:ext>
          </a:extLst>
        </cdr:cNvPr>
        <cdr:cNvCxnSpPr/>
      </cdr:nvCxnSpPr>
      <cdr:spPr>
        <a:xfrm xmlns:a="http://schemas.openxmlformats.org/drawingml/2006/main" flipV="1">
          <a:off x="641345" y="1065006"/>
          <a:ext cx="3794760" cy="27"/>
        </a:xfrm>
        <a:prstGeom xmlns:a="http://schemas.openxmlformats.org/drawingml/2006/main" prst="line">
          <a:avLst/>
        </a:prstGeom>
        <a:ln xmlns:a="http://schemas.openxmlformats.org/drawingml/2006/main" w="15875">
          <a:solidFill>
            <a:srgbClr val="FF0000"/>
          </a:solidFill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0.37845</cdr:x>
      <cdr:y>0.3156</cdr:y>
    </cdr:from>
    <cdr:to>
      <cdr:x>0.5497</cdr:x>
      <cdr:y>0.46614</cdr:y>
    </cdr:to>
    <cdr:pic>
      <cdr:nvPicPr>
        <cdr:cNvPr id="2" name="chart">
          <a:extLst xmlns:a="http://schemas.openxmlformats.org/drawingml/2006/main">
            <a:ext uri="{FF2B5EF4-FFF2-40B4-BE49-F238E27FC236}">
              <a16:creationId xmlns:a16="http://schemas.microsoft.com/office/drawing/2014/main" id="{24FEEBBA-AD63-4F45-9D58-D4315DF21B34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1730273" y="865741"/>
          <a:ext cx="782955" cy="412961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0.13611</cdr:x>
      <cdr:y>0.38592</cdr:y>
    </cdr:from>
    <cdr:to>
      <cdr:x>0.96611</cdr:x>
      <cdr:y>0.38593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A8C58157-F325-4923-8CE6-4F4CE4DE123D}"/>
            </a:ext>
          </a:extLst>
        </cdr:cNvPr>
        <cdr:cNvCxnSpPr/>
      </cdr:nvCxnSpPr>
      <cdr:spPr>
        <a:xfrm xmlns:a="http://schemas.openxmlformats.org/drawingml/2006/main" flipV="1">
          <a:off x="622295" y="1058656"/>
          <a:ext cx="3794760" cy="27"/>
        </a:xfrm>
        <a:prstGeom xmlns:a="http://schemas.openxmlformats.org/drawingml/2006/main" prst="line">
          <a:avLst/>
        </a:prstGeom>
        <a:ln xmlns:a="http://schemas.openxmlformats.org/drawingml/2006/main" w="15875">
          <a:solidFill>
            <a:srgbClr val="FF0000"/>
          </a:solidFill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0.14108</cdr:x>
      <cdr:y>0.14646</cdr:y>
    </cdr:from>
    <cdr:to>
      <cdr:x>0.96268</cdr:x>
      <cdr:y>0.67374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52E13E7F-822F-4DC7-82B7-FD89BFD2AF9D}"/>
            </a:ext>
          </a:extLst>
        </cdr:cNvPr>
        <cdr:cNvGrpSpPr/>
      </cdr:nvGrpSpPr>
      <cdr:grpSpPr>
        <a:xfrm xmlns:a="http://schemas.openxmlformats.org/drawingml/2006/main">
          <a:off x="588591" y="386460"/>
          <a:ext cx="3427679" cy="1391317"/>
          <a:chOff x="645049" y="401751"/>
          <a:chExt cx="3756351" cy="1446454"/>
        </a:xfrm>
      </cdr:grpSpPr>
      <cdr:sp macro="" textlink="">
        <cdr:nvSpPr>
          <cdr:cNvPr id="8" name="TextBox 1">
            <a:extLst xmlns:a="http://schemas.openxmlformats.org/drawingml/2006/main">
              <a:ext uri="{FF2B5EF4-FFF2-40B4-BE49-F238E27FC236}">
                <a16:creationId xmlns:a16="http://schemas.microsoft.com/office/drawing/2014/main" id="{5ACEEAFE-40D5-477F-81E3-EB63EDEF9FE7}"/>
              </a:ext>
            </a:extLst>
          </cdr:cNvPr>
          <cdr:cNvSpPr txBox="1"/>
        </cdr:nvSpPr>
        <cdr:spPr>
          <a:xfrm xmlns:a="http://schemas.openxmlformats.org/drawingml/2006/main">
            <a:off x="1559547" y="823367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7" name="TextBox 1">
            <a:extLst xmlns:a="http://schemas.openxmlformats.org/drawingml/2006/main">
              <a:ext uri="{FF2B5EF4-FFF2-40B4-BE49-F238E27FC236}">
                <a16:creationId xmlns:a16="http://schemas.microsoft.com/office/drawing/2014/main" id="{78428DA8-A646-4E9B-8700-00DEACFCDA65}"/>
              </a:ext>
            </a:extLst>
          </cdr:cNvPr>
          <cdr:cNvSpPr txBox="1"/>
        </cdr:nvSpPr>
        <cdr:spPr>
          <a:xfrm xmlns:a="http://schemas.openxmlformats.org/drawingml/2006/main">
            <a:off x="3956917" y="772110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10" name="TextBox 1">
            <a:extLst xmlns:a="http://schemas.openxmlformats.org/drawingml/2006/main">
              <a:ext uri="{FF2B5EF4-FFF2-40B4-BE49-F238E27FC236}">
                <a16:creationId xmlns:a16="http://schemas.microsoft.com/office/drawing/2014/main" id="{78428DA8-A646-4E9B-8700-00DEACFCDA65}"/>
              </a:ext>
            </a:extLst>
          </cdr:cNvPr>
          <cdr:cNvSpPr txBox="1"/>
        </cdr:nvSpPr>
        <cdr:spPr>
          <a:xfrm xmlns:a="http://schemas.openxmlformats.org/drawingml/2006/main">
            <a:off x="1962408" y="1505305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 sz="1100"/>
          </a:p>
        </cdr:txBody>
      </cdr:sp>
      <cdr:sp macro="" textlink="">
        <cdr:nvSpPr>
          <cdr:cNvPr id="5" name="TextBox 1">
            <a:extLst xmlns:a="http://schemas.openxmlformats.org/drawingml/2006/main">
              <a:ext uri="{FF2B5EF4-FFF2-40B4-BE49-F238E27FC236}">
                <a16:creationId xmlns:a16="http://schemas.microsoft.com/office/drawing/2014/main" id="{3810369B-92D1-4C2B-8AB5-989F632E2D19}"/>
              </a:ext>
            </a:extLst>
          </cdr:cNvPr>
          <cdr:cNvSpPr txBox="1"/>
        </cdr:nvSpPr>
        <cdr:spPr>
          <a:xfrm xmlns:a="http://schemas.openxmlformats.org/drawingml/2006/main">
            <a:off x="3130999" y="599327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6" name="TextBox 1">
            <a:extLst xmlns:a="http://schemas.openxmlformats.org/drawingml/2006/main">
              <a:ext uri="{FF2B5EF4-FFF2-40B4-BE49-F238E27FC236}">
                <a16:creationId xmlns:a16="http://schemas.microsoft.com/office/drawing/2014/main" id="{3810369B-92D1-4C2B-8AB5-989F632E2D19}"/>
              </a:ext>
            </a:extLst>
          </cdr:cNvPr>
          <cdr:cNvSpPr txBox="1"/>
        </cdr:nvSpPr>
        <cdr:spPr>
          <a:xfrm xmlns:a="http://schemas.openxmlformats.org/drawingml/2006/main">
            <a:off x="2784868" y="482623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 sz="1100"/>
          </a:p>
        </cdr:txBody>
      </cdr:sp>
      <cdr:sp macro="" textlink="">
        <cdr:nvSpPr>
          <cdr:cNvPr id="9" name="TextBox 1">
            <a:extLst xmlns:a="http://schemas.openxmlformats.org/drawingml/2006/main">
              <a:ext uri="{FF2B5EF4-FFF2-40B4-BE49-F238E27FC236}">
                <a16:creationId xmlns:a16="http://schemas.microsoft.com/office/drawing/2014/main" id="{3810369B-92D1-4C2B-8AB5-989F632E2D19}"/>
              </a:ext>
            </a:extLst>
          </cdr:cNvPr>
          <cdr:cNvSpPr txBox="1"/>
        </cdr:nvSpPr>
        <cdr:spPr>
          <a:xfrm xmlns:a="http://schemas.openxmlformats.org/drawingml/2006/main">
            <a:off x="2301370" y="401751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11" name="TextBox 1">
            <a:extLst xmlns:a="http://schemas.openxmlformats.org/drawingml/2006/main">
              <a:ext uri="{FF2B5EF4-FFF2-40B4-BE49-F238E27FC236}">
                <a16:creationId xmlns:a16="http://schemas.microsoft.com/office/drawing/2014/main" id="{3810369B-92D1-4C2B-8AB5-989F632E2D19}"/>
              </a:ext>
            </a:extLst>
          </cdr:cNvPr>
          <cdr:cNvSpPr txBox="1"/>
        </cdr:nvSpPr>
        <cdr:spPr>
          <a:xfrm xmlns:a="http://schemas.openxmlformats.org/drawingml/2006/main">
            <a:off x="645049" y="687650"/>
            <a:ext cx="342899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12" name="TextBox 1">
            <a:extLst xmlns:a="http://schemas.openxmlformats.org/drawingml/2006/main">
              <a:ext uri="{FF2B5EF4-FFF2-40B4-BE49-F238E27FC236}">
                <a16:creationId xmlns:a16="http://schemas.microsoft.com/office/drawing/2014/main" id="{E4E8B486-5525-4A4F-9C57-E5C11C8E8337}"/>
              </a:ext>
            </a:extLst>
          </cdr:cNvPr>
          <cdr:cNvSpPr txBox="1"/>
        </cdr:nvSpPr>
        <cdr:spPr>
          <a:xfrm xmlns:a="http://schemas.openxmlformats.org/drawingml/2006/main">
            <a:off x="4058500" y="708777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13" name="TextBox 1">
            <a:extLst xmlns:a="http://schemas.openxmlformats.org/drawingml/2006/main">
              <a:ext uri="{FF2B5EF4-FFF2-40B4-BE49-F238E27FC236}">
                <a16:creationId xmlns:a16="http://schemas.microsoft.com/office/drawing/2014/main" id="{E4E8B486-5525-4A4F-9C57-E5C11C8E8337}"/>
              </a:ext>
            </a:extLst>
          </cdr:cNvPr>
          <cdr:cNvSpPr txBox="1"/>
        </cdr:nvSpPr>
        <cdr:spPr>
          <a:xfrm xmlns:a="http://schemas.openxmlformats.org/drawingml/2006/main">
            <a:off x="3216864" y="457799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14" name="TextBox 1">
            <a:extLst xmlns:a="http://schemas.openxmlformats.org/drawingml/2006/main">
              <a:ext uri="{FF2B5EF4-FFF2-40B4-BE49-F238E27FC236}">
                <a16:creationId xmlns:a16="http://schemas.microsoft.com/office/drawing/2014/main" id="{E4E8B486-5525-4A4F-9C57-E5C11C8E8337}"/>
              </a:ext>
            </a:extLst>
          </cdr:cNvPr>
          <cdr:cNvSpPr txBox="1"/>
        </cdr:nvSpPr>
        <cdr:spPr>
          <a:xfrm xmlns:a="http://schemas.openxmlformats.org/drawingml/2006/main">
            <a:off x="2050036" y="1287444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 sz="1100"/>
          </a:p>
        </cdr:txBody>
      </cdr:sp>
      <cdr:sp macro="" textlink="">
        <cdr:nvSpPr>
          <cdr:cNvPr id="15" name="TextBox 1">
            <a:extLst xmlns:a="http://schemas.openxmlformats.org/drawingml/2006/main">
              <a:ext uri="{FF2B5EF4-FFF2-40B4-BE49-F238E27FC236}">
                <a16:creationId xmlns:a16="http://schemas.microsoft.com/office/drawing/2014/main" id="{E4E8B486-5525-4A4F-9C57-E5C11C8E8337}"/>
              </a:ext>
            </a:extLst>
          </cdr:cNvPr>
          <cdr:cNvSpPr txBox="1"/>
        </cdr:nvSpPr>
        <cdr:spPr>
          <a:xfrm xmlns:a="http://schemas.openxmlformats.org/drawingml/2006/main">
            <a:off x="1469887" y="938240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16" name="TextBox 1">
            <a:extLst xmlns:a="http://schemas.openxmlformats.org/drawingml/2006/main">
              <a:ext uri="{FF2B5EF4-FFF2-40B4-BE49-F238E27FC236}">
                <a16:creationId xmlns:a16="http://schemas.microsoft.com/office/drawing/2014/main" id="{E4E8B486-5525-4A4F-9C57-E5C11C8E8337}"/>
              </a:ext>
            </a:extLst>
          </cdr:cNvPr>
          <cdr:cNvSpPr txBox="1"/>
        </cdr:nvSpPr>
        <cdr:spPr>
          <a:xfrm xmlns:a="http://schemas.openxmlformats.org/drawingml/2006/main">
            <a:off x="1068959" y="786977"/>
            <a:ext cx="342901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17" name="TextBox 1">
            <a:extLst xmlns:a="http://schemas.openxmlformats.org/drawingml/2006/main">
              <a:ext uri="{FF2B5EF4-FFF2-40B4-BE49-F238E27FC236}">
                <a16:creationId xmlns:a16="http://schemas.microsoft.com/office/drawing/2014/main" id="{C12D7697-A7AD-4921-B89B-3A461CBBB4C0}"/>
              </a:ext>
            </a:extLst>
          </cdr:cNvPr>
          <cdr:cNvSpPr txBox="1"/>
        </cdr:nvSpPr>
        <cdr:spPr>
          <a:xfrm xmlns:a="http://schemas.openxmlformats.org/drawingml/2006/main">
            <a:off x="3536622" y="550825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</cdr:grpSp>
  </cdr:relSizeAnchor>
  <cdr:relSizeAnchor xmlns:cdr="http://schemas.openxmlformats.org/drawingml/2006/chartDrawing">
    <cdr:from>
      <cdr:x>0.62851</cdr:x>
      <cdr:y>0.19885</cdr:y>
    </cdr:from>
    <cdr:to>
      <cdr:x>0.70351</cdr:x>
      <cdr:y>0.32385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12D47D1F-1B42-5BE7-F3BF-C96416FE8A2F}"/>
            </a:ext>
          </a:extLst>
        </cdr:cNvPr>
        <cdr:cNvSpPr txBox="1"/>
      </cdr:nvSpPr>
      <cdr:spPr>
        <a:xfrm xmlns:a="http://schemas.openxmlformats.org/drawingml/2006/main">
          <a:off x="4821174" y="1075835"/>
          <a:ext cx="575310" cy="6762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73</xdr:row>
      <xdr:rowOff>0</xdr:rowOff>
    </xdr:from>
    <xdr:to>
      <xdr:col>9</xdr:col>
      <xdr:colOff>241300</xdr:colOff>
      <xdr:row>87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DC6CD3C-B2B9-4696-9016-BC3119F3A8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6350</xdr:colOff>
      <xdr:row>72</xdr:row>
      <xdr:rowOff>171450</xdr:rowOff>
    </xdr:from>
    <xdr:to>
      <xdr:col>14</xdr:col>
      <xdr:colOff>444500</xdr:colOff>
      <xdr:row>87</xdr:row>
      <xdr:rowOff>152400</xdr:rowOff>
    </xdr:to>
    <xdr:grpSp>
      <xdr:nvGrpSpPr>
        <xdr:cNvPr id="14" name="Group 13">
          <a:extLst>
            <a:ext uri="{FF2B5EF4-FFF2-40B4-BE49-F238E27FC236}">
              <a16:creationId xmlns:a16="http://schemas.microsoft.com/office/drawing/2014/main" id="{8E5214A8-BE78-4775-91BB-F6BF140BB0B0}"/>
            </a:ext>
          </a:extLst>
        </xdr:cNvPr>
        <xdr:cNvGrpSpPr/>
      </xdr:nvGrpSpPr>
      <xdr:grpSpPr>
        <a:xfrm>
          <a:off x="9518650" y="13430250"/>
          <a:ext cx="4572000" cy="2749550"/>
          <a:chOff x="9493250" y="12877800"/>
          <a:chExt cx="4572000" cy="2743200"/>
        </a:xfrm>
      </xdr:grpSpPr>
      <xdr:grpSp>
        <xdr:nvGrpSpPr>
          <xdr:cNvPr id="3" name="Group 2">
            <a:extLst>
              <a:ext uri="{FF2B5EF4-FFF2-40B4-BE49-F238E27FC236}">
                <a16:creationId xmlns:a16="http://schemas.microsoft.com/office/drawing/2014/main" id="{1ECA246E-AF18-4771-8E8D-16AEC59B60B7}"/>
              </a:ext>
            </a:extLst>
          </xdr:cNvPr>
          <xdr:cNvGrpSpPr/>
        </xdr:nvGrpSpPr>
        <xdr:grpSpPr>
          <a:xfrm>
            <a:off x="9493250" y="12877800"/>
            <a:ext cx="4572000" cy="2743200"/>
            <a:chOff x="11849100" y="4311650"/>
            <a:chExt cx="4572000" cy="2749550"/>
          </a:xfrm>
        </xdr:grpSpPr>
        <mc:AlternateContent xmlns:mc="http://schemas.openxmlformats.org/markup-compatibility/2006">
          <mc:Choice xmlns:cx1="http://schemas.microsoft.com/office/drawing/2015/9/8/chartex" Requires="cx1">
            <xdr:graphicFrame macro="">
              <xdr:nvGraphicFramePr>
                <xdr:cNvPr id="4" name="Chart 3">
                  <a:extLst>
                    <a:ext uri="{FF2B5EF4-FFF2-40B4-BE49-F238E27FC236}">
                      <a16:creationId xmlns:a16="http://schemas.microsoft.com/office/drawing/2014/main" id="{407CED9D-95C6-4F46-8DF4-EFB4C426735D}"/>
                    </a:ext>
                  </a:extLst>
                </xdr:cNvPr>
                <xdr:cNvGraphicFramePr/>
              </xdr:nvGraphicFramePr>
              <xdr:xfrm>
                <a:off x="11849100" y="4311650"/>
                <a:ext cx="4572000" cy="2749550"/>
              </xdr:xfrm>
              <a:graphic>
                <a:graphicData uri="http://schemas.microsoft.com/office/drawing/2014/chartex">
                  <cx:chart xmlns:cx="http://schemas.microsoft.com/office/drawing/2014/chartex" xmlns:r="http://schemas.openxmlformats.org/officeDocument/2006/relationships" r:id="rId2"/>
                </a:graphicData>
              </a:graphic>
            </xdr:graphicFrame>
          </mc:Choice>
          <mc:Fallback>
            <xdr:sp macro="" textlink="">
              <xdr:nvSpPr>
                <xdr:cNvPr id="0" name=""/>
                <xdr:cNvSpPr>
                  <a:spLocks noTextEdit="1"/>
                </xdr:cNvSpPr>
              </xdr:nvSpPr>
              <xdr:spPr>
                <a:xfrm>
                  <a:off x="11849100" y="4311650"/>
                  <a:ext cx="4572000" cy="2749550"/>
                </a:xfrm>
                <a:prstGeom prst="rect">
                  <a:avLst/>
                </a:prstGeom>
                <a:solidFill>
                  <a:prstClr val="white"/>
                </a:solidFill>
                <a:ln w="1">
                  <a:solidFill>
                    <a:prstClr val="green"/>
                  </a:solidFill>
                </a:ln>
              </xdr:spPr>
              <xdr:txBody>
                <a:bodyPr vertOverflow="clip" horzOverflow="clip"/>
                <a:lstStyle/>
                <a:p>
                  <a:r>
                    <a:rPr lang="en-US" sz="1100"/>
                    <a:t>This chart isn't available in your version of Excel.
Editing this shape or saving this workbook into a different file format will permanently break the chart.</a:t>
                  </a:r>
                </a:p>
              </xdr:txBody>
            </xdr:sp>
          </mc:Fallback>
        </mc:AlternateContent>
        <xdr:cxnSp macro="">
          <xdr:nvCxnSpPr>
            <xdr:cNvPr id="5" name="Straight Connector 4">
              <a:extLst>
                <a:ext uri="{FF2B5EF4-FFF2-40B4-BE49-F238E27FC236}">
                  <a16:creationId xmlns:a16="http://schemas.microsoft.com/office/drawing/2014/main" id="{359AF69E-4CF7-44E7-8EEE-4FE59767E809}"/>
                </a:ext>
              </a:extLst>
            </xdr:cNvPr>
            <xdr:cNvCxnSpPr/>
          </xdr:nvCxnSpPr>
          <xdr:spPr>
            <a:xfrm flipV="1">
              <a:off x="12490450" y="5524500"/>
              <a:ext cx="3832225" cy="6378"/>
            </a:xfrm>
            <a:prstGeom prst="line">
              <a:avLst/>
            </a:prstGeom>
            <a:ln w="15875">
              <a:solidFill>
                <a:srgbClr val="FF0000"/>
              </a:solidFill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sp macro="" textlink="">
        <xdr:nvSpPr>
          <xdr:cNvPr id="6" name="TextBox 5">
            <a:extLst>
              <a:ext uri="{FF2B5EF4-FFF2-40B4-BE49-F238E27FC236}">
                <a16:creationId xmlns:a16="http://schemas.microsoft.com/office/drawing/2014/main" id="{33997A9D-A86A-42D0-98F1-2B9AB9ACE39C}"/>
              </a:ext>
            </a:extLst>
          </xdr:cNvPr>
          <xdr:cNvSpPr txBox="1"/>
        </xdr:nvSpPr>
        <xdr:spPr>
          <a:xfrm>
            <a:off x="10953750" y="13716000"/>
            <a:ext cx="271485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D</a:t>
            </a:r>
          </a:p>
        </xdr:txBody>
      </xdr:sp>
    </xdr:grpSp>
    <xdr:clientData/>
  </xdr:twoCellAnchor>
  <xdr:twoCellAnchor>
    <xdr:from>
      <xdr:col>2</xdr:col>
      <xdr:colOff>730250</xdr:colOff>
      <xdr:row>89</xdr:row>
      <xdr:rowOff>120650</xdr:rowOff>
    </xdr:from>
    <xdr:to>
      <xdr:col>8</xdr:col>
      <xdr:colOff>419100</xdr:colOff>
      <xdr:row>104</xdr:row>
      <xdr:rowOff>95250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F8CA132E-DA60-4546-983B-219CE9CFBC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1149350</xdr:colOff>
      <xdr:row>74</xdr:row>
      <xdr:rowOff>50800</xdr:rowOff>
    </xdr:from>
    <xdr:to>
      <xdr:col>19</xdr:col>
      <xdr:colOff>908050</xdr:colOff>
      <xdr:row>89</xdr:row>
      <xdr:rowOff>31750</xdr:rowOff>
    </xdr:to>
    <xdr:grpSp>
      <xdr:nvGrpSpPr>
        <xdr:cNvPr id="13" name="Group 12">
          <a:extLst>
            <a:ext uri="{FF2B5EF4-FFF2-40B4-BE49-F238E27FC236}">
              <a16:creationId xmlns:a16="http://schemas.microsoft.com/office/drawing/2014/main" id="{D164ECF6-441D-438D-8EAF-EBB527D61479}"/>
            </a:ext>
          </a:extLst>
        </xdr:cNvPr>
        <xdr:cNvGrpSpPr/>
      </xdr:nvGrpSpPr>
      <xdr:grpSpPr>
        <a:xfrm>
          <a:off x="14795500" y="13677900"/>
          <a:ext cx="4578350" cy="2755900"/>
          <a:chOff x="14859000" y="15786100"/>
          <a:chExt cx="4572000" cy="2743200"/>
        </a:xfrm>
      </xdr:grpSpPr>
      <xdr:grpSp>
        <xdr:nvGrpSpPr>
          <xdr:cNvPr id="8" name="Group 7">
            <a:extLst>
              <a:ext uri="{FF2B5EF4-FFF2-40B4-BE49-F238E27FC236}">
                <a16:creationId xmlns:a16="http://schemas.microsoft.com/office/drawing/2014/main" id="{DDEFEDF4-020C-4A60-AD9D-107D640A4232}"/>
              </a:ext>
            </a:extLst>
          </xdr:cNvPr>
          <xdr:cNvGrpSpPr/>
        </xdr:nvGrpSpPr>
        <xdr:grpSpPr>
          <a:xfrm>
            <a:off x="14859000" y="15786100"/>
            <a:ext cx="4572000" cy="2743200"/>
            <a:chOff x="11849100" y="4311650"/>
            <a:chExt cx="4572000" cy="2749550"/>
          </a:xfrm>
        </xdr:grpSpPr>
        <mc:AlternateContent xmlns:mc="http://schemas.openxmlformats.org/markup-compatibility/2006">
          <mc:Choice xmlns:cx1="http://schemas.microsoft.com/office/drawing/2015/9/8/chartex" Requires="cx1">
            <xdr:graphicFrame macro="">
              <xdr:nvGraphicFramePr>
                <xdr:cNvPr id="9" name="Chart 8">
                  <a:extLst>
                    <a:ext uri="{FF2B5EF4-FFF2-40B4-BE49-F238E27FC236}">
                      <a16:creationId xmlns:a16="http://schemas.microsoft.com/office/drawing/2014/main" id="{F08D4A62-4DC0-4696-9B4E-D2EC4886C077}"/>
                    </a:ext>
                  </a:extLst>
                </xdr:cNvPr>
                <xdr:cNvGraphicFramePr/>
              </xdr:nvGraphicFramePr>
              <xdr:xfrm>
                <a:off x="11849100" y="4311650"/>
                <a:ext cx="4572000" cy="2749550"/>
              </xdr:xfrm>
              <a:graphic>
                <a:graphicData uri="http://schemas.microsoft.com/office/drawing/2014/chartex">
                  <cx:chart xmlns:cx="http://schemas.microsoft.com/office/drawing/2014/chartex" xmlns:r="http://schemas.openxmlformats.org/officeDocument/2006/relationships" r:id="rId4"/>
                </a:graphicData>
              </a:graphic>
            </xdr:graphicFrame>
          </mc:Choice>
          <mc:Fallback>
            <xdr:sp macro="" textlink="">
              <xdr:nvSpPr>
                <xdr:cNvPr id="0" name=""/>
                <xdr:cNvSpPr>
                  <a:spLocks noTextEdit="1"/>
                </xdr:cNvSpPr>
              </xdr:nvSpPr>
              <xdr:spPr>
                <a:xfrm>
                  <a:off x="11849100" y="4311650"/>
                  <a:ext cx="4572000" cy="2749550"/>
                </a:xfrm>
                <a:prstGeom prst="rect">
                  <a:avLst/>
                </a:prstGeom>
                <a:solidFill>
                  <a:prstClr val="white"/>
                </a:solidFill>
                <a:ln w="1">
                  <a:solidFill>
                    <a:prstClr val="green"/>
                  </a:solidFill>
                </a:ln>
              </xdr:spPr>
              <xdr:txBody>
                <a:bodyPr vertOverflow="clip" horzOverflow="clip"/>
                <a:lstStyle/>
                <a:p>
                  <a:r>
                    <a:rPr lang="en-US" sz="1100"/>
                    <a:t>This chart isn't available in your version of Excel.
Editing this shape or saving this workbook into a different file format will permanently break the chart.</a:t>
                  </a:r>
                </a:p>
              </xdr:txBody>
            </xdr:sp>
          </mc:Fallback>
        </mc:AlternateContent>
        <xdr:cxnSp macro="">
          <xdr:nvCxnSpPr>
            <xdr:cNvPr id="10" name="Straight Connector 9">
              <a:extLst>
                <a:ext uri="{FF2B5EF4-FFF2-40B4-BE49-F238E27FC236}">
                  <a16:creationId xmlns:a16="http://schemas.microsoft.com/office/drawing/2014/main" id="{EDA8B2EC-FCAD-4270-877F-DE71A30E668A}"/>
                </a:ext>
              </a:extLst>
            </xdr:cNvPr>
            <xdr:cNvCxnSpPr/>
          </xdr:nvCxnSpPr>
          <xdr:spPr>
            <a:xfrm flipV="1">
              <a:off x="12490450" y="5524500"/>
              <a:ext cx="3832225" cy="6378"/>
            </a:xfrm>
            <a:prstGeom prst="line">
              <a:avLst/>
            </a:prstGeom>
            <a:ln w="15875">
              <a:solidFill>
                <a:srgbClr val="FF0000"/>
              </a:solidFill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sp macro="" textlink="">
        <xdr:nvSpPr>
          <xdr:cNvPr id="12" name="TextBox 11">
            <a:extLst>
              <a:ext uri="{FF2B5EF4-FFF2-40B4-BE49-F238E27FC236}">
                <a16:creationId xmlns:a16="http://schemas.microsoft.com/office/drawing/2014/main" id="{191D2852-4ABE-4886-8A93-AA711A7CBA54}"/>
              </a:ext>
            </a:extLst>
          </xdr:cNvPr>
          <xdr:cNvSpPr txBox="1"/>
        </xdr:nvSpPr>
        <xdr:spPr>
          <a:xfrm>
            <a:off x="16332200" y="16992600"/>
            <a:ext cx="271485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100"/>
              <a:t>D</a:t>
            </a:r>
          </a:p>
        </xdr:txBody>
      </xdr:sp>
    </xdr:grpSp>
    <xdr:clientData/>
  </xdr:twoCellAnchor>
  <xdr:twoCellAnchor>
    <xdr:from>
      <xdr:col>47</xdr:col>
      <xdr:colOff>368300</xdr:colOff>
      <xdr:row>159</xdr:row>
      <xdr:rowOff>127000</xdr:rowOff>
    </xdr:from>
    <xdr:to>
      <xdr:col>54</xdr:col>
      <xdr:colOff>203200</xdr:colOff>
      <xdr:row>173</xdr:row>
      <xdr:rowOff>127000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C3A14522-9FB4-4261-843A-4BFE956063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48</xdr:col>
      <xdr:colOff>666750</xdr:colOff>
      <xdr:row>175</xdr:row>
      <xdr:rowOff>31750</xdr:rowOff>
    </xdr:from>
    <xdr:to>
      <xdr:col>54</xdr:col>
      <xdr:colOff>1162050</xdr:colOff>
      <xdr:row>189</xdr:row>
      <xdr:rowOff>44450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8ADF5209-7007-4A52-BA80-AAF8A81310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0.47151</cdr:x>
      <cdr:y>0.31791</cdr:y>
    </cdr:from>
    <cdr:to>
      <cdr:x>0.64276</cdr:x>
      <cdr:y>0.46845</cdr:y>
    </cdr:to>
    <cdr:pic>
      <cdr:nvPicPr>
        <cdr:cNvPr id="2" name="chart">
          <a:extLst xmlns:a="http://schemas.openxmlformats.org/drawingml/2006/main">
            <a:ext uri="{FF2B5EF4-FFF2-40B4-BE49-F238E27FC236}">
              <a16:creationId xmlns:a16="http://schemas.microsoft.com/office/drawing/2014/main" id="{24FEEBBA-AD63-4F45-9D58-D4315DF21B34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2155723" y="872104"/>
          <a:ext cx="782955" cy="412961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0.14028</cdr:x>
      <cdr:y>0.38823</cdr:y>
    </cdr:from>
    <cdr:to>
      <cdr:x>0.97028</cdr:x>
      <cdr:y>0.38824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A8C58157-F325-4923-8CE6-4F4CE4DE123D}"/>
            </a:ext>
          </a:extLst>
        </cdr:cNvPr>
        <cdr:cNvCxnSpPr/>
      </cdr:nvCxnSpPr>
      <cdr:spPr>
        <a:xfrm xmlns:a="http://schemas.openxmlformats.org/drawingml/2006/main" flipV="1">
          <a:off x="641345" y="1065006"/>
          <a:ext cx="3794760" cy="27"/>
        </a:xfrm>
        <a:prstGeom xmlns:a="http://schemas.openxmlformats.org/drawingml/2006/main" prst="line">
          <a:avLst/>
        </a:prstGeom>
        <a:ln xmlns:a="http://schemas.openxmlformats.org/drawingml/2006/main" w="15875">
          <a:solidFill>
            <a:srgbClr val="FF0000"/>
          </a:solidFill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0.47151</cdr:x>
      <cdr:y>0.31791</cdr:y>
    </cdr:from>
    <cdr:to>
      <cdr:x>0.64276</cdr:x>
      <cdr:y>0.46845</cdr:y>
    </cdr:to>
    <cdr:pic>
      <cdr:nvPicPr>
        <cdr:cNvPr id="2" name="chart">
          <a:extLst xmlns:a="http://schemas.openxmlformats.org/drawingml/2006/main">
            <a:ext uri="{FF2B5EF4-FFF2-40B4-BE49-F238E27FC236}">
              <a16:creationId xmlns:a16="http://schemas.microsoft.com/office/drawing/2014/main" id="{24FEEBBA-AD63-4F45-9D58-D4315DF21B34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2155723" y="872104"/>
          <a:ext cx="782955" cy="412961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0.14028</cdr:x>
      <cdr:y>0.38823</cdr:y>
    </cdr:from>
    <cdr:to>
      <cdr:x>0.97028</cdr:x>
      <cdr:y>0.38824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A8C58157-F325-4923-8CE6-4F4CE4DE123D}"/>
            </a:ext>
          </a:extLst>
        </cdr:cNvPr>
        <cdr:cNvCxnSpPr/>
      </cdr:nvCxnSpPr>
      <cdr:spPr>
        <a:xfrm xmlns:a="http://schemas.openxmlformats.org/drawingml/2006/main" flipV="1">
          <a:off x="641345" y="1065006"/>
          <a:ext cx="3794760" cy="27"/>
        </a:xfrm>
        <a:prstGeom xmlns:a="http://schemas.openxmlformats.org/drawingml/2006/main" prst="line">
          <a:avLst/>
        </a:prstGeom>
        <a:ln xmlns:a="http://schemas.openxmlformats.org/drawingml/2006/main" w="15875">
          <a:solidFill>
            <a:srgbClr val="FF0000"/>
          </a:solidFill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0.14288</cdr:x>
      <cdr:y>0.0673</cdr:y>
    </cdr:from>
    <cdr:to>
      <cdr:x>0.98473</cdr:x>
      <cdr:y>0.57584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52E13E7F-822F-4DC7-82B7-FD89BFD2AF9D}"/>
            </a:ext>
          </a:extLst>
        </cdr:cNvPr>
        <cdr:cNvGrpSpPr/>
      </cdr:nvGrpSpPr>
      <cdr:grpSpPr>
        <a:xfrm xmlns:a="http://schemas.openxmlformats.org/drawingml/2006/main">
          <a:off x="596088" y="176070"/>
          <a:ext cx="3512156" cy="1330443"/>
          <a:chOff x="653237" y="184599"/>
          <a:chExt cx="3848937" cy="1395036"/>
        </a:xfrm>
      </cdr:grpSpPr>
      <cdr:sp macro="" textlink="">
        <cdr:nvSpPr>
          <cdr:cNvPr id="8" name="TextBox 1">
            <a:extLst xmlns:a="http://schemas.openxmlformats.org/drawingml/2006/main">
              <a:ext uri="{FF2B5EF4-FFF2-40B4-BE49-F238E27FC236}">
                <a16:creationId xmlns:a16="http://schemas.microsoft.com/office/drawing/2014/main" id="{5ACEEAFE-40D5-477F-81E3-EB63EDEF9FE7}"/>
              </a:ext>
            </a:extLst>
          </cdr:cNvPr>
          <cdr:cNvSpPr txBox="1"/>
        </cdr:nvSpPr>
        <cdr:spPr>
          <a:xfrm xmlns:a="http://schemas.openxmlformats.org/drawingml/2006/main">
            <a:off x="1157297" y="664471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7" name="TextBox 1">
            <a:extLst xmlns:a="http://schemas.openxmlformats.org/drawingml/2006/main">
              <a:ext uri="{FF2B5EF4-FFF2-40B4-BE49-F238E27FC236}">
                <a16:creationId xmlns:a16="http://schemas.microsoft.com/office/drawing/2014/main" id="{78428DA8-A646-4E9B-8700-00DEACFCDA65}"/>
              </a:ext>
            </a:extLst>
          </cdr:cNvPr>
          <cdr:cNvSpPr txBox="1"/>
        </cdr:nvSpPr>
        <cdr:spPr>
          <a:xfrm xmlns:a="http://schemas.openxmlformats.org/drawingml/2006/main">
            <a:off x="4159274" y="272123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 sz="1100"/>
          </a:p>
        </cdr:txBody>
      </cdr:sp>
      <cdr:sp macro="" textlink="">
        <cdr:nvSpPr>
          <cdr:cNvPr id="5" name="TextBox 1">
            <a:extLst xmlns:a="http://schemas.openxmlformats.org/drawingml/2006/main">
              <a:ext uri="{FF2B5EF4-FFF2-40B4-BE49-F238E27FC236}">
                <a16:creationId xmlns:a16="http://schemas.microsoft.com/office/drawing/2014/main" id="{3810369B-92D1-4C2B-8AB5-989F632E2D19}"/>
              </a:ext>
            </a:extLst>
          </cdr:cNvPr>
          <cdr:cNvSpPr txBox="1"/>
        </cdr:nvSpPr>
        <cdr:spPr>
          <a:xfrm xmlns:a="http://schemas.openxmlformats.org/drawingml/2006/main">
            <a:off x="3556010" y="544914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6" name="TextBox 1">
            <a:extLst xmlns:a="http://schemas.openxmlformats.org/drawingml/2006/main">
              <a:ext uri="{FF2B5EF4-FFF2-40B4-BE49-F238E27FC236}">
                <a16:creationId xmlns:a16="http://schemas.microsoft.com/office/drawing/2014/main" id="{3810369B-92D1-4C2B-8AB5-989F632E2D19}"/>
              </a:ext>
            </a:extLst>
          </cdr:cNvPr>
          <cdr:cNvSpPr txBox="1"/>
        </cdr:nvSpPr>
        <cdr:spPr>
          <a:xfrm xmlns:a="http://schemas.openxmlformats.org/drawingml/2006/main">
            <a:off x="751866" y="602500"/>
            <a:ext cx="342900" cy="342899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9" name="TextBox 1">
            <a:extLst xmlns:a="http://schemas.openxmlformats.org/drawingml/2006/main">
              <a:ext uri="{FF2B5EF4-FFF2-40B4-BE49-F238E27FC236}">
                <a16:creationId xmlns:a16="http://schemas.microsoft.com/office/drawing/2014/main" id="{3810369B-92D1-4C2B-8AB5-989F632E2D19}"/>
              </a:ext>
            </a:extLst>
          </cdr:cNvPr>
          <cdr:cNvSpPr txBox="1"/>
        </cdr:nvSpPr>
        <cdr:spPr>
          <a:xfrm xmlns:a="http://schemas.openxmlformats.org/drawingml/2006/main">
            <a:off x="1895232" y="951875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11" name="TextBox 1">
            <a:extLst xmlns:a="http://schemas.openxmlformats.org/drawingml/2006/main">
              <a:ext uri="{FF2B5EF4-FFF2-40B4-BE49-F238E27FC236}">
                <a16:creationId xmlns:a16="http://schemas.microsoft.com/office/drawing/2014/main" id="{3810369B-92D1-4C2B-8AB5-989F632E2D19}"/>
              </a:ext>
            </a:extLst>
          </cdr:cNvPr>
          <cdr:cNvSpPr txBox="1"/>
        </cdr:nvSpPr>
        <cdr:spPr>
          <a:xfrm xmlns:a="http://schemas.openxmlformats.org/drawingml/2006/main">
            <a:off x="653237" y="698940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12" name="TextBox 1">
            <a:extLst xmlns:a="http://schemas.openxmlformats.org/drawingml/2006/main">
              <a:ext uri="{FF2B5EF4-FFF2-40B4-BE49-F238E27FC236}">
                <a16:creationId xmlns:a16="http://schemas.microsoft.com/office/drawing/2014/main" id="{E4E8B486-5525-4A4F-9C57-E5C11C8E8337}"/>
              </a:ext>
            </a:extLst>
          </cdr:cNvPr>
          <cdr:cNvSpPr txBox="1"/>
        </cdr:nvSpPr>
        <cdr:spPr>
          <a:xfrm xmlns:a="http://schemas.openxmlformats.org/drawingml/2006/main">
            <a:off x="3958810" y="868589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13" name="TextBox 1">
            <a:extLst xmlns:a="http://schemas.openxmlformats.org/drawingml/2006/main">
              <a:ext uri="{FF2B5EF4-FFF2-40B4-BE49-F238E27FC236}">
                <a16:creationId xmlns:a16="http://schemas.microsoft.com/office/drawing/2014/main" id="{E4E8B486-5525-4A4F-9C57-E5C11C8E8337}"/>
              </a:ext>
            </a:extLst>
          </cdr:cNvPr>
          <cdr:cNvSpPr txBox="1"/>
        </cdr:nvSpPr>
        <cdr:spPr>
          <a:xfrm xmlns:a="http://schemas.openxmlformats.org/drawingml/2006/main">
            <a:off x="3138668" y="568314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14" name="TextBox 1">
            <a:extLst xmlns:a="http://schemas.openxmlformats.org/drawingml/2006/main">
              <a:ext uri="{FF2B5EF4-FFF2-40B4-BE49-F238E27FC236}">
                <a16:creationId xmlns:a16="http://schemas.microsoft.com/office/drawing/2014/main" id="{E4E8B486-5525-4A4F-9C57-E5C11C8E8337}"/>
              </a:ext>
            </a:extLst>
          </cdr:cNvPr>
          <cdr:cNvSpPr txBox="1"/>
        </cdr:nvSpPr>
        <cdr:spPr>
          <a:xfrm xmlns:a="http://schemas.openxmlformats.org/drawingml/2006/main">
            <a:off x="2306394" y="477137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15" name="TextBox 1">
            <a:extLst xmlns:a="http://schemas.openxmlformats.org/drawingml/2006/main">
              <a:ext uri="{FF2B5EF4-FFF2-40B4-BE49-F238E27FC236}">
                <a16:creationId xmlns:a16="http://schemas.microsoft.com/office/drawing/2014/main" id="{E4E8B486-5525-4A4F-9C57-E5C11C8E8337}"/>
              </a:ext>
            </a:extLst>
          </cdr:cNvPr>
          <cdr:cNvSpPr txBox="1"/>
        </cdr:nvSpPr>
        <cdr:spPr>
          <a:xfrm xmlns:a="http://schemas.openxmlformats.org/drawingml/2006/main">
            <a:off x="1483688" y="1236735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16" name="TextBox 1">
            <a:extLst xmlns:a="http://schemas.openxmlformats.org/drawingml/2006/main">
              <a:ext uri="{FF2B5EF4-FFF2-40B4-BE49-F238E27FC236}">
                <a16:creationId xmlns:a16="http://schemas.microsoft.com/office/drawing/2014/main" id="{E4E8B486-5525-4A4F-9C57-E5C11C8E8337}"/>
              </a:ext>
            </a:extLst>
          </cdr:cNvPr>
          <cdr:cNvSpPr txBox="1"/>
        </cdr:nvSpPr>
        <cdr:spPr>
          <a:xfrm xmlns:a="http://schemas.openxmlformats.org/drawingml/2006/main">
            <a:off x="1057810" y="910163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17" name="TextBox 1">
            <a:extLst xmlns:a="http://schemas.openxmlformats.org/drawingml/2006/main">
              <a:ext uri="{FF2B5EF4-FFF2-40B4-BE49-F238E27FC236}">
                <a16:creationId xmlns:a16="http://schemas.microsoft.com/office/drawing/2014/main" id="{C12D7697-A7AD-4921-B89B-3A461CBBB4C0}"/>
              </a:ext>
            </a:extLst>
          </cdr:cNvPr>
          <cdr:cNvSpPr txBox="1"/>
        </cdr:nvSpPr>
        <cdr:spPr>
          <a:xfrm xmlns:a="http://schemas.openxmlformats.org/drawingml/2006/main">
            <a:off x="3717132" y="184599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 sz="1100"/>
          </a:p>
        </cdr:txBody>
      </cdr:sp>
    </cdr:grp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0.14937</cdr:x>
      <cdr:y>0.10704</cdr:y>
    </cdr:from>
    <cdr:to>
      <cdr:x>0.94839</cdr:x>
      <cdr:y>0.5477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52E13E7F-822F-4DC7-82B7-FD89BFD2AF9D}"/>
            </a:ext>
          </a:extLst>
        </cdr:cNvPr>
        <cdr:cNvGrpSpPr/>
      </cdr:nvGrpSpPr>
      <cdr:grpSpPr>
        <a:xfrm xmlns:a="http://schemas.openxmlformats.org/drawingml/2006/main">
          <a:off x="631688" y="280718"/>
          <a:ext cx="3379148" cy="1155663"/>
          <a:chOff x="682907" y="293615"/>
          <a:chExt cx="3653129" cy="1208851"/>
        </a:xfrm>
      </cdr:grpSpPr>
      <cdr:sp macro="" textlink="">
        <cdr:nvSpPr>
          <cdr:cNvPr id="8" name="TextBox 1">
            <a:extLst xmlns:a="http://schemas.openxmlformats.org/drawingml/2006/main">
              <a:ext uri="{FF2B5EF4-FFF2-40B4-BE49-F238E27FC236}">
                <a16:creationId xmlns:a16="http://schemas.microsoft.com/office/drawing/2014/main" id="{5ACEEAFE-40D5-477F-81E3-EB63EDEF9FE7}"/>
              </a:ext>
            </a:extLst>
          </cdr:cNvPr>
          <cdr:cNvSpPr txBox="1"/>
        </cdr:nvSpPr>
        <cdr:spPr>
          <a:xfrm xmlns:a="http://schemas.openxmlformats.org/drawingml/2006/main">
            <a:off x="2134224" y="342665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 sz="1100"/>
          </a:p>
        </cdr:txBody>
      </cdr:sp>
      <cdr:sp macro="" textlink="">
        <cdr:nvSpPr>
          <cdr:cNvPr id="7" name="TextBox 1">
            <a:extLst xmlns:a="http://schemas.openxmlformats.org/drawingml/2006/main">
              <a:ext uri="{FF2B5EF4-FFF2-40B4-BE49-F238E27FC236}">
                <a16:creationId xmlns:a16="http://schemas.microsoft.com/office/drawing/2014/main" id="{78428DA8-A646-4E9B-8700-00DEACFCDA65}"/>
              </a:ext>
            </a:extLst>
          </cdr:cNvPr>
          <cdr:cNvSpPr txBox="1"/>
        </cdr:nvSpPr>
        <cdr:spPr>
          <a:xfrm xmlns:a="http://schemas.openxmlformats.org/drawingml/2006/main">
            <a:off x="3765984" y="310741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 sz="1100"/>
          </a:p>
        </cdr:txBody>
      </cdr:sp>
      <cdr:sp macro="" textlink="">
        <cdr:nvSpPr>
          <cdr:cNvPr id="10" name="TextBox 1">
            <a:extLst xmlns:a="http://schemas.openxmlformats.org/drawingml/2006/main">
              <a:ext uri="{FF2B5EF4-FFF2-40B4-BE49-F238E27FC236}">
                <a16:creationId xmlns:a16="http://schemas.microsoft.com/office/drawing/2014/main" id="{78428DA8-A646-4E9B-8700-00DEACFCDA65}"/>
              </a:ext>
            </a:extLst>
          </cdr:cNvPr>
          <cdr:cNvSpPr txBox="1"/>
        </cdr:nvSpPr>
        <cdr:spPr>
          <a:xfrm xmlns:a="http://schemas.openxmlformats.org/drawingml/2006/main">
            <a:off x="2866724" y="309555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 sz="1100"/>
          </a:p>
        </cdr:txBody>
      </cdr:sp>
      <cdr:sp macro="" textlink="">
        <cdr:nvSpPr>
          <cdr:cNvPr id="5" name="TextBox 1">
            <a:extLst xmlns:a="http://schemas.openxmlformats.org/drawingml/2006/main">
              <a:ext uri="{FF2B5EF4-FFF2-40B4-BE49-F238E27FC236}">
                <a16:creationId xmlns:a16="http://schemas.microsoft.com/office/drawing/2014/main" id="{3810369B-92D1-4C2B-8AB5-989F632E2D19}"/>
              </a:ext>
            </a:extLst>
          </cdr:cNvPr>
          <cdr:cNvSpPr txBox="1"/>
        </cdr:nvSpPr>
        <cdr:spPr>
          <a:xfrm xmlns:a="http://schemas.openxmlformats.org/drawingml/2006/main">
            <a:off x="3586121" y="570850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6" name="TextBox 1">
            <a:extLst xmlns:a="http://schemas.openxmlformats.org/drawingml/2006/main">
              <a:ext uri="{FF2B5EF4-FFF2-40B4-BE49-F238E27FC236}">
                <a16:creationId xmlns:a16="http://schemas.microsoft.com/office/drawing/2014/main" id="{3810369B-92D1-4C2B-8AB5-989F632E2D19}"/>
              </a:ext>
            </a:extLst>
          </cdr:cNvPr>
          <cdr:cNvSpPr txBox="1"/>
        </cdr:nvSpPr>
        <cdr:spPr>
          <a:xfrm xmlns:a="http://schemas.openxmlformats.org/drawingml/2006/main">
            <a:off x="2244009" y="310845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 sz="1100"/>
          </a:p>
        </cdr:txBody>
      </cdr:sp>
      <cdr:sp macro="" textlink="">
        <cdr:nvSpPr>
          <cdr:cNvPr id="9" name="TextBox 1">
            <a:extLst xmlns:a="http://schemas.openxmlformats.org/drawingml/2006/main">
              <a:ext uri="{FF2B5EF4-FFF2-40B4-BE49-F238E27FC236}">
                <a16:creationId xmlns:a16="http://schemas.microsoft.com/office/drawing/2014/main" id="{3810369B-92D1-4C2B-8AB5-989F632E2D19}"/>
              </a:ext>
            </a:extLst>
          </cdr:cNvPr>
          <cdr:cNvSpPr txBox="1"/>
        </cdr:nvSpPr>
        <cdr:spPr>
          <a:xfrm xmlns:a="http://schemas.openxmlformats.org/drawingml/2006/main">
            <a:off x="2748414" y="1159566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11" name="TextBox 1">
            <a:extLst xmlns:a="http://schemas.openxmlformats.org/drawingml/2006/main">
              <a:ext uri="{FF2B5EF4-FFF2-40B4-BE49-F238E27FC236}">
                <a16:creationId xmlns:a16="http://schemas.microsoft.com/office/drawing/2014/main" id="{3810369B-92D1-4C2B-8AB5-989F632E2D19}"/>
              </a:ext>
            </a:extLst>
          </cdr:cNvPr>
          <cdr:cNvSpPr txBox="1"/>
        </cdr:nvSpPr>
        <cdr:spPr>
          <a:xfrm xmlns:a="http://schemas.openxmlformats.org/drawingml/2006/main">
            <a:off x="682907" y="760177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12" name="TextBox 1">
            <a:extLst xmlns:a="http://schemas.openxmlformats.org/drawingml/2006/main">
              <a:ext uri="{FF2B5EF4-FFF2-40B4-BE49-F238E27FC236}">
                <a16:creationId xmlns:a16="http://schemas.microsoft.com/office/drawing/2014/main" id="{E4E8B486-5525-4A4F-9C57-E5C11C8E8337}"/>
              </a:ext>
            </a:extLst>
          </cdr:cNvPr>
          <cdr:cNvSpPr txBox="1"/>
        </cdr:nvSpPr>
        <cdr:spPr>
          <a:xfrm xmlns:a="http://schemas.openxmlformats.org/drawingml/2006/main">
            <a:off x="3993136" y="799088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13" name="TextBox 1">
            <a:extLst xmlns:a="http://schemas.openxmlformats.org/drawingml/2006/main">
              <a:ext uri="{FF2B5EF4-FFF2-40B4-BE49-F238E27FC236}">
                <a16:creationId xmlns:a16="http://schemas.microsoft.com/office/drawing/2014/main" id="{E4E8B486-5525-4A4F-9C57-E5C11C8E8337}"/>
              </a:ext>
            </a:extLst>
          </cdr:cNvPr>
          <cdr:cNvSpPr txBox="1"/>
        </cdr:nvSpPr>
        <cdr:spPr>
          <a:xfrm xmlns:a="http://schemas.openxmlformats.org/drawingml/2006/main">
            <a:off x="3172332" y="546050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14" name="TextBox 1">
            <a:extLst xmlns:a="http://schemas.openxmlformats.org/drawingml/2006/main">
              <a:ext uri="{FF2B5EF4-FFF2-40B4-BE49-F238E27FC236}">
                <a16:creationId xmlns:a16="http://schemas.microsoft.com/office/drawing/2014/main" id="{E4E8B486-5525-4A4F-9C57-E5C11C8E8337}"/>
              </a:ext>
            </a:extLst>
          </cdr:cNvPr>
          <cdr:cNvSpPr txBox="1"/>
        </cdr:nvSpPr>
        <cdr:spPr>
          <a:xfrm xmlns:a="http://schemas.openxmlformats.org/drawingml/2006/main">
            <a:off x="2774331" y="318837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 sz="1100"/>
          </a:p>
        </cdr:txBody>
      </cdr:sp>
      <cdr:sp macro="" textlink="">
        <cdr:nvSpPr>
          <cdr:cNvPr id="15" name="TextBox 1">
            <a:extLst xmlns:a="http://schemas.openxmlformats.org/drawingml/2006/main">
              <a:ext uri="{FF2B5EF4-FFF2-40B4-BE49-F238E27FC236}">
                <a16:creationId xmlns:a16="http://schemas.microsoft.com/office/drawing/2014/main" id="{E4E8B486-5525-4A4F-9C57-E5C11C8E8337}"/>
              </a:ext>
            </a:extLst>
          </cdr:cNvPr>
          <cdr:cNvSpPr txBox="1"/>
        </cdr:nvSpPr>
        <cdr:spPr>
          <a:xfrm xmlns:a="http://schemas.openxmlformats.org/drawingml/2006/main">
            <a:off x="1866681" y="319346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 sz="1100"/>
          </a:p>
        </cdr:txBody>
      </cdr:sp>
      <cdr:sp macro="" textlink="">
        <cdr:nvSpPr>
          <cdr:cNvPr id="16" name="TextBox 1">
            <a:extLst xmlns:a="http://schemas.openxmlformats.org/drawingml/2006/main">
              <a:ext uri="{FF2B5EF4-FFF2-40B4-BE49-F238E27FC236}">
                <a16:creationId xmlns:a16="http://schemas.microsoft.com/office/drawing/2014/main" id="{E4E8B486-5525-4A4F-9C57-E5C11C8E8337}"/>
              </a:ext>
            </a:extLst>
          </cdr:cNvPr>
          <cdr:cNvSpPr txBox="1"/>
        </cdr:nvSpPr>
        <cdr:spPr>
          <a:xfrm xmlns:a="http://schemas.openxmlformats.org/drawingml/2006/main">
            <a:off x="1095558" y="777548"/>
            <a:ext cx="342899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100"/>
              <a:t>D</a:t>
            </a:r>
          </a:p>
        </cdr:txBody>
      </cdr:sp>
      <cdr:sp macro="" textlink="">
        <cdr:nvSpPr>
          <cdr:cNvPr id="17" name="TextBox 1">
            <a:extLst xmlns:a="http://schemas.openxmlformats.org/drawingml/2006/main">
              <a:ext uri="{FF2B5EF4-FFF2-40B4-BE49-F238E27FC236}">
                <a16:creationId xmlns:a16="http://schemas.microsoft.com/office/drawing/2014/main" id="{C12D7697-A7AD-4921-B89B-3A461CBBB4C0}"/>
              </a:ext>
            </a:extLst>
          </cdr:cNvPr>
          <cdr:cNvSpPr txBox="1"/>
        </cdr:nvSpPr>
        <cdr:spPr>
          <a:xfrm xmlns:a="http://schemas.openxmlformats.org/drawingml/2006/main">
            <a:off x="3399503" y="293615"/>
            <a:ext cx="342900" cy="3429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non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 sz="1100"/>
          </a:p>
        </cdr:txBody>
      </cdr:sp>
    </cdr:grp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9</xdr:col>
      <xdr:colOff>304800</xdr:colOff>
      <xdr:row>45</xdr:row>
      <xdr:rowOff>165099</xdr:rowOff>
    </xdr:to>
    <xdr:grpSp>
      <xdr:nvGrpSpPr>
        <xdr:cNvPr id="11" name="Group 10">
          <a:extLst>
            <a:ext uri="{FF2B5EF4-FFF2-40B4-BE49-F238E27FC236}">
              <a16:creationId xmlns:a16="http://schemas.microsoft.com/office/drawing/2014/main" id="{DEB206FE-ADBC-4399-AF11-2EA1255BD100}"/>
            </a:ext>
          </a:extLst>
        </xdr:cNvPr>
        <xdr:cNvGrpSpPr/>
      </xdr:nvGrpSpPr>
      <xdr:grpSpPr>
        <a:xfrm>
          <a:off x="1219200" y="184150"/>
          <a:ext cx="4572000" cy="8267699"/>
          <a:chOff x="1219200" y="184150"/>
          <a:chExt cx="4572000" cy="8267699"/>
        </a:xfrm>
      </xdr:grpSpPr>
      <xdr:graphicFrame macro="">
        <xdr:nvGraphicFramePr>
          <xdr:cNvPr id="2" name="Chart 1">
            <a:extLst>
              <a:ext uri="{FF2B5EF4-FFF2-40B4-BE49-F238E27FC236}">
                <a16:creationId xmlns:a16="http://schemas.microsoft.com/office/drawing/2014/main" id="{4D779FC1-8F8F-42B7-86CC-E121EA612ABC}"/>
              </a:ext>
            </a:extLst>
          </xdr:cNvPr>
          <xdr:cNvGraphicFramePr>
            <a:graphicFrameLocks/>
          </xdr:cNvGraphicFramePr>
        </xdr:nvGraphicFramePr>
        <xdr:xfrm>
          <a:off x="1219200" y="184150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3" name="Chart 2">
            <a:extLst>
              <a:ext uri="{FF2B5EF4-FFF2-40B4-BE49-F238E27FC236}">
                <a16:creationId xmlns:a16="http://schemas.microsoft.com/office/drawing/2014/main" id="{92C8906D-D8A4-44A1-A4EB-BE24F66096A5}"/>
              </a:ext>
            </a:extLst>
          </xdr:cNvPr>
          <xdr:cNvGraphicFramePr>
            <a:graphicFrameLocks/>
          </xdr:cNvGraphicFramePr>
        </xdr:nvGraphicFramePr>
        <xdr:xfrm>
          <a:off x="1219200" y="2946400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4" name="Chart 3">
            <a:extLst>
              <a:ext uri="{FF2B5EF4-FFF2-40B4-BE49-F238E27FC236}">
                <a16:creationId xmlns:a16="http://schemas.microsoft.com/office/drawing/2014/main" id="{2DB5FA32-FC88-4944-8EA4-20337173B167}"/>
              </a:ext>
            </a:extLst>
          </xdr:cNvPr>
          <xdr:cNvGraphicFramePr>
            <a:graphicFrameLocks/>
          </xdr:cNvGraphicFramePr>
        </xdr:nvGraphicFramePr>
        <xdr:xfrm>
          <a:off x="1219200" y="5708649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</xdr:grpSp>
    <xdr:clientData/>
  </xdr:twoCellAnchor>
  <xdr:twoCellAnchor>
    <xdr:from>
      <xdr:col>11</xdr:col>
      <xdr:colOff>0</xdr:colOff>
      <xdr:row>1</xdr:row>
      <xdr:rowOff>0</xdr:rowOff>
    </xdr:from>
    <xdr:to>
      <xdr:col>25</xdr:col>
      <xdr:colOff>584200</xdr:colOff>
      <xdr:row>30</xdr:row>
      <xdr:rowOff>165099</xdr:rowOff>
    </xdr:to>
    <xdr:grpSp>
      <xdr:nvGrpSpPr>
        <xdr:cNvPr id="12" name="Group 11">
          <a:extLst>
            <a:ext uri="{FF2B5EF4-FFF2-40B4-BE49-F238E27FC236}">
              <a16:creationId xmlns:a16="http://schemas.microsoft.com/office/drawing/2014/main" id="{7E96E23B-EDCF-412F-B908-D7AB4567EC29}"/>
            </a:ext>
          </a:extLst>
        </xdr:cNvPr>
        <xdr:cNvGrpSpPr/>
      </xdr:nvGrpSpPr>
      <xdr:grpSpPr>
        <a:xfrm>
          <a:off x="6705600" y="184150"/>
          <a:ext cx="9118600" cy="5505449"/>
          <a:chOff x="6705600" y="184150"/>
          <a:chExt cx="9118600" cy="5505449"/>
        </a:xfrm>
      </xdr:grpSpPr>
      <xdr:grpSp>
        <xdr:nvGrpSpPr>
          <xdr:cNvPr id="9" name="Group 8">
            <a:extLst>
              <a:ext uri="{FF2B5EF4-FFF2-40B4-BE49-F238E27FC236}">
                <a16:creationId xmlns:a16="http://schemas.microsoft.com/office/drawing/2014/main" id="{8AF90ED0-98B7-4F04-939B-BD844E4E1957}"/>
              </a:ext>
            </a:extLst>
          </xdr:cNvPr>
          <xdr:cNvGrpSpPr/>
        </xdr:nvGrpSpPr>
        <xdr:grpSpPr>
          <a:xfrm>
            <a:off x="6705600" y="184150"/>
            <a:ext cx="9118600" cy="2743200"/>
            <a:chOff x="6705600" y="184150"/>
            <a:chExt cx="9118600" cy="2743200"/>
          </a:xfrm>
        </xdr:grpSpPr>
        <xdr:graphicFrame macro="">
          <xdr:nvGraphicFramePr>
            <xdr:cNvPr id="6" name="Chart 5">
              <a:extLst>
                <a:ext uri="{FF2B5EF4-FFF2-40B4-BE49-F238E27FC236}">
                  <a16:creationId xmlns:a16="http://schemas.microsoft.com/office/drawing/2014/main" id="{8843F609-0163-4972-9F34-355BC4A35D41}"/>
                </a:ext>
              </a:extLst>
            </xdr:cNvPr>
            <xdr:cNvGraphicFramePr>
              <a:graphicFrameLocks/>
            </xdr:cNvGraphicFramePr>
          </xdr:nvGraphicFramePr>
          <xdr:xfrm>
            <a:off x="6705600" y="184150"/>
            <a:ext cx="4572000" cy="2743200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4"/>
            </a:graphicData>
          </a:graphic>
        </xdr:graphicFrame>
        <xdr:graphicFrame macro="">
          <xdr:nvGraphicFramePr>
            <xdr:cNvPr id="7" name="Chart 6">
              <a:extLst>
                <a:ext uri="{FF2B5EF4-FFF2-40B4-BE49-F238E27FC236}">
                  <a16:creationId xmlns:a16="http://schemas.microsoft.com/office/drawing/2014/main" id="{5E805576-8599-4D36-BAD6-17F1D3869444}"/>
                </a:ext>
              </a:extLst>
            </xdr:cNvPr>
            <xdr:cNvGraphicFramePr>
              <a:graphicFrameLocks/>
            </xdr:cNvGraphicFramePr>
          </xdr:nvGraphicFramePr>
          <xdr:xfrm>
            <a:off x="11252200" y="184150"/>
            <a:ext cx="4572000" cy="2743200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5"/>
            </a:graphicData>
          </a:graphic>
        </xdr:graphicFrame>
      </xdr:grpSp>
      <xdr:graphicFrame macro="">
        <xdr:nvGraphicFramePr>
          <xdr:cNvPr id="8" name="Chart 7">
            <a:extLst>
              <a:ext uri="{FF2B5EF4-FFF2-40B4-BE49-F238E27FC236}">
                <a16:creationId xmlns:a16="http://schemas.microsoft.com/office/drawing/2014/main" id="{E9DD63C2-86FE-423B-B34D-CB2849DB1883}"/>
              </a:ext>
            </a:extLst>
          </xdr:cNvPr>
          <xdr:cNvGraphicFramePr>
            <a:graphicFrameLocks/>
          </xdr:cNvGraphicFramePr>
        </xdr:nvGraphicFramePr>
        <xdr:xfrm>
          <a:off x="8978900" y="2946399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6"/>
          </a:graphicData>
        </a:graphic>
      </xdr:graphicFrame>
    </xdr:grpSp>
    <xdr:clientData/>
  </xdr:twoCellAnchor>
  <xdr:twoCellAnchor>
    <xdr:from>
      <xdr:col>31</xdr:col>
      <xdr:colOff>0</xdr:colOff>
      <xdr:row>1</xdr:row>
      <xdr:rowOff>0</xdr:rowOff>
    </xdr:from>
    <xdr:to>
      <xdr:col>46</xdr:col>
      <xdr:colOff>349250</xdr:colOff>
      <xdr:row>31</xdr:row>
      <xdr:rowOff>165100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5E3A327F-7AB1-4A21-8511-85B70D4D4C20}"/>
            </a:ext>
          </a:extLst>
        </xdr:cNvPr>
        <xdr:cNvGrpSpPr/>
      </xdr:nvGrpSpPr>
      <xdr:grpSpPr>
        <a:xfrm>
          <a:off x="18897600" y="184150"/>
          <a:ext cx="9493250" cy="5689600"/>
          <a:chOff x="18897600" y="184150"/>
          <a:chExt cx="9493250" cy="5689600"/>
        </a:xfrm>
      </xdr:grpSpPr>
      <xdr:grpSp>
        <xdr:nvGrpSpPr>
          <xdr:cNvPr id="13" name="Group 12">
            <a:extLst>
              <a:ext uri="{FF2B5EF4-FFF2-40B4-BE49-F238E27FC236}">
                <a16:creationId xmlns:a16="http://schemas.microsoft.com/office/drawing/2014/main" id="{73C4E320-28A4-469F-BEAC-28F75F4C9AC2}"/>
              </a:ext>
            </a:extLst>
          </xdr:cNvPr>
          <xdr:cNvGrpSpPr/>
        </xdr:nvGrpSpPr>
        <xdr:grpSpPr>
          <a:xfrm>
            <a:off x="18897600" y="184150"/>
            <a:ext cx="4578350" cy="2755900"/>
            <a:chOff x="14859000" y="15786100"/>
            <a:chExt cx="4572000" cy="2743200"/>
          </a:xfrm>
        </xdr:grpSpPr>
        <xdr:grpSp>
          <xdr:nvGrpSpPr>
            <xdr:cNvPr id="14" name="Group 13">
              <a:extLst>
                <a:ext uri="{FF2B5EF4-FFF2-40B4-BE49-F238E27FC236}">
                  <a16:creationId xmlns:a16="http://schemas.microsoft.com/office/drawing/2014/main" id="{B5B04E13-2595-4B22-82A8-4F5C59D170F1}"/>
                </a:ext>
              </a:extLst>
            </xdr:cNvPr>
            <xdr:cNvGrpSpPr/>
          </xdr:nvGrpSpPr>
          <xdr:grpSpPr>
            <a:xfrm>
              <a:off x="14859000" y="15786100"/>
              <a:ext cx="4572000" cy="2743200"/>
              <a:chOff x="11849100" y="4311650"/>
              <a:chExt cx="4572000" cy="2749550"/>
            </a:xfrm>
          </xdr:grpSpPr>
          <mc:AlternateContent xmlns:mc="http://schemas.openxmlformats.org/markup-compatibility/2006">
            <mc:Choice xmlns:cx1="http://schemas.microsoft.com/office/drawing/2015/9/8/chartex" Requires="cx1">
              <xdr:graphicFrame macro="">
                <xdr:nvGraphicFramePr>
                  <xdr:cNvPr id="16" name="Chart 15">
                    <a:extLst>
                      <a:ext uri="{FF2B5EF4-FFF2-40B4-BE49-F238E27FC236}">
                        <a16:creationId xmlns:a16="http://schemas.microsoft.com/office/drawing/2014/main" id="{4253E6DA-FD13-4C56-8C83-D2680BBCE4FA}"/>
                      </a:ext>
                    </a:extLst>
                  </xdr:cNvPr>
                  <xdr:cNvGraphicFramePr/>
                </xdr:nvGraphicFramePr>
                <xdr:xfrm>
                  <a:off x="11849100" y="4311650"/>
                  <a:ext cx="4572000" cy="2749550"/>
                </xdr:xfrm>
                <a:graphic>
                  <a:graphicData uri="http://schemas.microsoft.com/office/drawing/2014/chartex">
                    <cx:chart xmlns:cx="http://schemas.microsoft.com/office/drawing/2014/chartex" xmlns:r="http://schemas.openxmlformats.org/officeDocument/2006/relationships" r:id="rId7"/>
                  </a:graphicData>
                </a:graphic>
              </xdr:graphicFrame>
            </mc:Choice>
            <mc:Fallback>
              <xdr:sp macro="" textlink="">
                <xdr:nvSpPr>
                  <xdr:cNvPr id="0" name=""/>
                  <xdr:cNvSpPr>
                    <a:spLocks noTextEdit="1"/>
                  </xdr:cNvSpPr>
                </xdr:nvSpPr>
                <xdr:spPr>
                  <a:xfrm>
                    <a:off x="11849100" y="4311650"/>
                    <a:ext cx="4572000" cy="2749550"/>
                  </a:xfrm>
                  <a:prstGeom prst="rect">
                    <a:avLst/>
                  </a:prstGeom>
                  <a:solidFill>
                    <a:prstClr val="white"/>
                  </a:solidFill>
                  <a:ln w="1">
                    <a:solidFill>
                      <a:prstClr val="green"/>
                    </a:solidFill>
                  </a:ln>
                </xdr:spPr>
                <xdr:txBody>
                  <a:bodyPr vertOverflow="clip" horzOverflow="clip"/>
                  <a:lstStyle/>
                  <a:p>
                    <a:r>
                      <a:rPr lang="en-US" sz="1100"/>
                      <a:t>This chart isn't available in your version of Excel.
Editing this shape or saving this workbook into a different file format will permanently break the chart.</a:t>
                    </a:r>
                  </a:p>
                </xdr:txBody>
              </xdr:sp>
            </mc:Fallback>
          </mc:AlternateContent>
          <xdr:cxnSp macro="">
            <xdr:nvCxnSpPr>
              <xdr:cNvPr id="17" name="Straight Connector 16">
                <a:extLst>
                  <a:ext uri="{FF2B5EF4-FFF2-40B4-BE49-F238E27FC236}">
                    <a16:creationId xmlns:a16="http://schemas.microsoft.com/office/drawing/2014/main" id="{7E5B6130-610A-4500-A7FA-0F4B165F8B41}"/>
                  </a:ext>
                </a:extLst>
              </xdr:cNvPr>
              <xdr:cNvCxnSpPr/>
            </xdr:nvCxnSpPr>
            <xdr:spPr>
              <a:xfrm flipV="1">
                <a:off x="12490450" y="5524500"/>
                <a:ext cx="3832225" cy="6378"/>
              </a:xfrm>
              <a:prstGeom prst="line">
                <a:avLst/>
              </a:prstGeom>
              <a:ln w="15875">
                <a:solidFill>
                  <a:srgbClr val="FF0000"/>
                </a:solidFill>
              </a:ln>
            </xdr:spPr>
            <xdr:style>
              <a:lnRef idx="1">
                <a:schemeClr val="dk1"/>
              </a:lnRef>
              <a:fillRef idx="0">
                <a:schemeClr val="dk1"/>
              </a:fillRef>
              <a:effectRef idx="0">
                <a:schemeClr val="dk1"/>
              </a:effectRef>
              <a:fontRef idx="minor">
                <a:schemeClr val="tx1"/>
              </a:fontRef>
            </xdr:style>
          </xdr:cxnSp>
        </xdr:grpSp>
        <xdr:sp macro="" textlink="">
          <xdr:nvSpPr>
            <xdr:cNvPr id="15" name="TextBox 14">
              <a:extLst>
                <a:ext uri="{FF2B5EF4-FFF2-40B4-BE49-F238E27FC236}">
                  <a16:creationId xmlns:a16="http://schemas.microsoft.com/office/drawing/2014/main" id="{D34EB57E-33FF-4F63-9AB0-FB54A43375C5}"/>
                </a:ext>
              </a:extLst>
            </xdr:cNvPr>
            <xdr:cNvSpPr txBox="1"/>
          </xdr:nvSpPr>
          <xdr:spPr>
            <a:xfrm>
              <a:off x="16332200" y="16992600"/>
              <a:ext cx="27148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r>
                <a:rPr lang="en-US" sz="1100"/>
                <a:t>D</a:t>
              </a:r>
            </a:p>
          </xdr:txBody>
        </xdr:sp>
      </xdr:grpSp>
      <xdr:grpSp>
        <xdr:nvGrpSpPr>
          <xdr:cNvPr id="18" name="Group 17">
            <a:extLst>
              <a:ext uri="{FF2B5EF4-FFF2-40B4-BE49-F238E27FC236}">
                <a16:creationId xmlns:a16="http://schemas.microsoft.com/office/drawing/2014/main" id="{B6C1938C-BD71-4528-A306-6913C506869F}"/>
              </a:ext>
            </a:extLst>
          </xdr:cNvPr>
          <xdr:cNvGrpSpPr/>
        </xdr:nvGrpSpPr>
        <xdr:grpSpPr>
          <a:xfrm>
            <a:off x="23774400" y="184150"/>
            <a:ext cx="4572000" cy="2749550"/>
            <a:chOff x="9493250" y="12877800"/>
            <a:chExt cx="4572000" cy="2743200"/>
          </a:xfrm>
        </xdr:grpSpPr>
        <xdr:grpSp>
          <xdr:nvGrpSpPr>
            <xdr:cNvPr id="19" name="Group 18">
              <a:extLst>
                <a:ext uri="{FF2B5EF4-FFF2-40B4-BE49-F238E27FC236}">
                  <a16:creationId xmlns:a16="http://schemas.microsoft.com/office/drawing/2014/main" id="{517C6DB5-56D3-47A6-BF60-1D6EFE816D0B}"/>
                </a:ext>
              </a:extLst>
            </xdr:cNvPr>
            <xdr:cNvGrpSpPr/>
          </xdr:nvGrpSpPr>
          <xdr:grpSpPr>
            <a:xfrm>
              <a:off x="9493250" y="12877800"/>
              <a:ext cx="4572000" cy="2743200"/>
              <a:chOff x="11849100" y="4311650"/>
              <a:chExt cx="4572000" cy="2749550"/>
            </a:xfrm>
          </xdr:grpSpPr>
          <mc:AlternateContent xmlns:mc="http://schemas.openxmlformats.org/markup-compatibility/2006">
            <mc:Choice xmlns:cx1="http://schemas.microsoft.com/office/drawing/2015/9/8/chartex" Requires="cx1">
              <xdr:graphicFrame macro="">
                <xdr:nvGraphicFramePr>
                  <xdr:cNvPr id="21" name="Chart 20">
                    <a:extLst>
                      <a:ext uri="{FF2B5EF4-FFF2-40B4-BE49-F238E27FC236}">
                        <a16:creationId xmlns:a16="http://schemas.microsoft.com/office/drawing/2014/main" id="{BE662C8F-1CC3-4C96-9CE4-E5C295E37CAD}"/>
                      </a:ext>
                    </a:extLst>
                  </xdr:cNvPr>
                  <xdr:cNvGraphicFramePr/>
                </xdr:nvGraphicFramePr>
                <xdr:xfrm>
                  <a:off x="11849100" y="4311650"/>
                  <a:ext cx="4572000" cy="2749550"/>
                </xdr:xfrm>
                <a:graphic>
                  <a:graphicData uri="http://schemas.microsoft.com/office/drawing/2014/chartex">
                    <cx:chart xmlns:cx="http://schemas.microsoft.com/office/drawing/2014/chartex" xmlns:r="http://schemas.openxmlformats.org/officeDocument/2006/relationships" r:id="rId8"/>
                  </a:graphicData>
                </a:graphic>
              </xdr:graphicFrame>
            </mc:Choice>
            <mc:Fallback>
              <xdr:sp macro="" textlink="">
                <xdr:nvSpPr>
                  <xdr:cNvPr id="0" name=""/>
                  <xdr:cNvSpPr>
                    <a:spLocks noTextEdit="1"/>
                  </xdr:cNvSpPr>
                </xdr:nvSpPr>
                <xdr:spPr>
                  <a:xfrm>
                    <a:off x="11849100" y="4311650"/>
                    <a:ext cx="4572000" cy="2749550"/>
                  </a:xfrm>
                  <a:prstGeom prst="rect">
                    <a:avLst/>
                  </a:prstGeom>
                  <a:solidFill>
                    <a:prstClr val="white"/>
                  </a:solidFill>
                  <a:ln w="1">
                    <a:solidFill>
                      <a:prstClr val="green"/>
                    </a:solidFill>
                  </a:ln>
                </xdr:spPr>
                <xdr:txBody>
                  <a:bodyPr vertOverflow="clip" horzOverflow="clip"/>
                  <a:lstStyle/>
                  <a:p>
                    <a:r>
                      <a:rPr lang="en-US" sz="1100"/>
                      <a:t>This chart isn't available in your version of Excel.
Editing this shape or saving this workbook into a different file format will permanently break the chart.</a:t>
                    </a:r>
                  </a:p>
                </xdr:txBody>
              </xdr:sp>
            </mc:Fallback>
          </mc:AlternateContent>
          <xdr:cxnSp macro="">
            <xdr:nvCxnSpPr>
              <xdr:cNvPr id="22" name="Straight Connector 21">
                <a:extLst>
                  <a:ext uri="{FF2B5EF4-FFF2-40B4-BE49-F238E27FC236}">
                    <a16:creationId xmlns:a16="http://schemas.microsoft.com/office/drawing/2014/main" id="{CA0C3EBD-8CC0-4E9C-B7C7-B96269775214}"/>
                  </a:ext>
                </a:extLst>
              </xdr:cNvPr>
              <xdr:cNvCxnSpPr/>
            </xdr:nvCxnSpPr>
            <xdr:spPr>
              <a:xfrm flipV="1">
                <a:off x="12490450" y="5524500"/>
                <a:ext cx="3832225" cy="6378"/>
              </a:xfrm>
              <a:prstGeom prst="line">
                <a:avLst/>
              </a:prstGeom>
              <a:ln w="15875">
                <a:solidFill>
                  <a:srgbClr val="FF0000"/>
                </a:solidFill>
              </a:ln>
            </xdr:spPr>
            <xdr:style>
              <a:lnRef idx="1">
                <a:schemeClr val="dk1"/>
              </a:lnRef>
              <a:fillRef idx="0">
                <a:schemeClr val="dk1"/>
              </a:fillRef>
              <a:effectRef idx="0">
                <a:schemeClr val="dk1"/>
              </a:effectRef>
              <a:fontRef idx="minor">
                <a:schemeClr val="tx1"/>
              </a:fontRef>
            </xdr:style>
          </xdr:cxnSp>
        </xdr:grpSp>
        <xdr:sp macro="" textlink="">
          <xdr:nvSpPr>
            <xdr:cNvPr id="20" name="TextBox 19">
              <a:extLst>
                <a:ext uri="{FF2B5EF4-FFF2-40B4-BE49-F238E27FC236}">
                  <a16:creationId xmlns:a16="http://schemas.microsoft.com/office/drawing/2014/main" id="{CAC38FCF-6925-49DF-B21F-9BD01A096785}"/>
                </a:ext>
              </a:extLst>
            </xdr:cNvPr>
            <xdr:cNvSpPr txBox="1"/>
          </xdr:nvSpPr>
          <xdr:spPr>
            <a:xfrm>
              <a:off x="10953750" y="13716000"/>
              <a:ext cx="27148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r>
                <a:rPr lang="en-US" sz="1100"/>
                <a:t>D</a:t>
              </a:r>
            </a:p>
          </xdr:txBody>
        </xdr:sp>
      </xdr:grpSp>
      <xdr:grpSp>
        <xdr:nvGrpSpPr>
          <xdr:cNvPr id="23" name="Group 22">
            <a:extLst>
              <a:ext uri="{FF2B5EF4-FFF2-40B4-BE49-F238E27FC236}">
                <a16:creationId xmlns:a16="http://schemas.microsoft.com/office/drawing/2014/main" id="{EF593959-85E0-447B-A52E-244FE0BFA7BD}"/>
              </a:ext>
            </a:extLst>
          </xdr:cNvPr>
          <xdr:cNvGrpSpPr/>
        </xdr:nvGrpSpPr>
        <xdr:grpSpPr>
          <a:xfrm>
            <a:off x="18897600" y="3130550"/>
            <a:ext cx="4616450" cy="2743200"/>
            <a:chOff x="11849100" y="4311650"/>
            <a:chExt cx="4572000" cy="2749550"/>
          </a:xfrm>
        </xdr:grpSpPr>
        <mc:AlternateContent xmlns:mc="http://schemas.openxmlformats.org/markup-compatibility/2006">
          <mc:Choice xmlns:cx1="http://schemas.microsoft.com/office/drawing/2015/9/8/chartex" Requires="cx1">
            <xdr:graphicFrame macro="">
              <xdr:nvGraphicFramePr>
                <xdr:cNvPr id="24" name="Chart 23">
                  <a:extLst>
                    <a:ext uri="{FF2B5EF4-FFF2-40B4-BE49-F238E27FC236}">
                      <a16:creationId xmlns:a16="http://schemas.microsoft.com/office/drawing/2014/main" id="{1C121C34-0D37-44C1-BCD5-1DDEFECD9D86}"/>
                    </a:ext>
                  </a:extLst>
                </xdr:cNvPr>
                <xdr:cNvGraphicFramePr/>
              </xdr:nvGraphicFramePr>
              <xdr:xfrm>
                <a:off x="11849100" y="4311650"/>
                <a:ext cx="4572000" cy="2749550"/>
              </xdr:xfrm>
              <a:graphic>
                <a:graphicData uri="http://schemas.microsoft.com/office/drawing/2014/chartex">
                  <cx:chart xmlns:cx="http://schemas.microsoft.com/office/drawing/2014/chartex" xmlns:r="http://schemas.openxmlformats.org/officeDocument/2006/relationships" r:id="rId9"/>
                </a:graphicData>
              </a:graphic>
            </xdr:graphicFrame>
          </mc:Choice>
          <mc:Fallback>
            <xdr:sp macro="" textlink="">
              <xdr:nvSpPr>
                <xdr:cNvPr id="0" name=""/>
                <xdr:cNvSpPr>
                  <a:spLocks noTextEdit="1"/>
                </xdr:cNvSpPr>
              </xdr:nvSpPr>
              <xdr:spPr>
                <a:xfrm>
                  <a:off x="11849100" y="4311650"/>
                  <a:ext cx="4572000" cy="2749550"/>
                </a:xfrm>
                <a:prstGeom prst="rect">
                  <a:avLst/>
                </a:prstGeom>
                <a:solidFill>
                  <a:prstClr val="white"/>
                </a:solidFill>
                <a:ln w="1">
                  <a:solidFill>
                    <a:prstClr val="green"/>
                  </a:solidFill>
                </a:ln>
              </xdr:spPr>
              <xdr:txBody>
                <a:bodyPr vertOverflow="clip" horzOverflow="clip"/>
                <a:lstStyle/>
                <a:p>
                  <a:r>
                    <a:rPr lang="en-US" sz="1100"/>
                    <a:t>This chart isn't available in your version of Excel.
Editing this shape or saving this workbook into a different file format will permanently break the chart.</a:t>
                  </a:r>
                </a:p>
              </xdr:txBody>
            </xdr:sp>
          </mc:Fallback>
        </mc:AlternateContent>
        <xdr:cxnSp macro="">
          <xdr:nvCxnSpPr>
            <xdr:cNvPr id="25" name="Straight Connector 24">
              <a:extLst>
                <a:ext uri="{FF2B5EF4-FFF2-40B4-BE49-F238E27FC236}">
                  <a16:creationId xmlns:a16="http://schemas.microsoft.com/office/drawing/2014/main" id="{93C123ED-2487-4559-9B6A-4F5B51AB0A31}"/>
                </a:ext>
              </a:extLst>
            </xdr:cNvPr>
            <xdr:cNvCxnSpPr/>
          </xdr:nvCxnSpPr>
          <xdr:spPr>
            <a:xfrm flipV="1">
              <a:off x="12490450" y="5524500"/>
              <a:ext cx="3832225" cy="6378"/>
            </a:xfrm>
            <a:prstGeom prst="line">
              <a:avLst/>
            </a:prstGeom>
            <a:ln w="15875">
              <a:solidFill>
                <a:srgbClr val="FF0000"/>
              </a:solidFill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grpSp>
        <xdr:nvGrpSpPr>
          <xdr:cNvPr id="26" name="Group 25">
            <a:extLst>
              <a:ext uri="{FF2B5EF4-FFF2-40B4-BE49-F238E27FC236}">
                <a16:creationId xmlns:a16="http://schemas.microsoft.com/office/drawing/2014/main" id="{BAB94008-26DA-40A7-801E-8625D9285A67}"/>
              </a:ext>
            </a:extLst>
          </xdr:cNvPr>
          <xdr:cNvGrpSpPr/>
        </xdr:nvGrpSpPr>
        <xdr:grpSpPr>
          <a:xfrm>
            <a:off x="23774400" y="3130550"/>
            <a:ext cx="4616450" cy="2743200"/>
            <a:chOff x="10077450" y="30384750"/>
            <a:chExt cx="4572000" cy="2743200"/>
          </a:xfrm>
        </xdr:grpSpPr>
        <xdr:grpSp>
          <xdr:nvGrpSpPr>
            <xdr:cNvPr id="27" name="Group 26">
              <a:extLst>
                <a:ext uri="{FF2B5EF4-FFF2-40B4-BE49-F238E27FC236}">
                  <a16:creationId xmlns:a16="http://schemas.microsoft.com/office/drawing/2014/main" id="{40B1AC2A-9E0E-437D-A94F-2B84AB1F74CF}"/>
                </a:ext>
              </a:extLst>
            </xdr:cNvPr>
            <xdr:cNvGrpSpPr/>
          </xdr:nvGrpSpPr>
          <xdr:grpSpPr>
            <a:xfrm>
              <a:off x="10077450" y="30384750"/>
              <a:ext cx="4572000" cy="2743200"/>
              <a:chOff x="11849100" y="4311650"/>
              <a:chExt cx="4572000" cy="2749550"/>
            </a:xfrm>
          </xdr:grpSpPr>
          <mc:AlternateContent xmlns:mc="http://schemas.openxmlformats.org/markup-compatibility/2006">
            <mc:Choice xmlns:cx1="http://schemas.microsoft.com/office/drawing/2015/9/8/chartex" Requires="cx1">
              <xdr:graphicFrame macro="">
                <xdr:nvGraphicFramePr>
                  <xdr:cNvPr id="29" name="Chart 28">
                    <a:extLst>
                      <a:ext uri="{FF2B5EF4-FFF2-40B4-BE49-F238E27FC236}">
                        <a16:creationId xmlns:a16="http://schemas.microsoft.com/office/drawing/2014/main" id="{AB5F81EF-D68B-420F-A967-8BF61CED0F51}"/>
                      </a:ext>
                    </a:extLst>
                  </xdr:cNvPr>
                  <xdr:cNvGraphicFramePr/>
                </xdr:nvGraphicFramePr>
                <xdr:xfrm>
                  <a:off x="11849100" y="4311650"/>
                  <a:ext cx="4572000" cy="2749550"/>
                </xdr:xfrm>
                <a:graphic>
                  <a:graphicData uri="http://schemas.microsoft.com/office/drawing/2014/chartex">
                    <cx:chart xmlns:cx="http://schemas.microsoft.com/office/drawing/2014/chartex" xmlns:r="http://schemas.openxmlformats.org/officeDocument/2006/relationships" r:id="rId10"/>
                  </a:graphicData>
                </a:graphic>
              </xdr:graphicFrame>
            </mc:Choice>
            <mc:Fallback>
              <xdr:sp macro="" textlink="">
                <xdr:nvSpPr>
                  <xdr:cNvPr id="0" name=""/>
                  <xdr:cNvSpPr>
                    <a:spLocks noTextEdit="1"/>
                  </xdr:cNvSpPr>
                </xdr:nvSpPr>
                <xdr:spPr>
                  <a:xfrm>
                    <a:off x="11849100" y="4311650"/>
                    <a:ext cx="4572000" cy="2749550"/>
                  </a:xfrm>
                  <a:prstGeom prst="rect">
                    <a:avLst/>
                  </a:prstGeom>
                  <a:solidFill>
                    <a:prstClr val="white"/>
                  </a:solidFill>
                  <a:ln w="1">
                    <a:solidFill>
                      <a:prstClr val="green"/>
                    </a:solidFill>
                  </a:ln>
                </xdr:spPr>
                <xdr:txBody>
                  <a:bodyPr vertOverflow="clip" horzOverflow="clip"/>
                  <a:lstStyle/>
                  <a:p>
                    <a:r>
                      <a:rPr lang="en-US" sz="1100"/>
                      <a:t>This chart isn't available in your version of Excel.
Editing this shape or saving this workbook into a different file format will permanently break the chart.</a:t>
                    </a:r>
                  </a:p>
                </xdr:txBody>
              </xdr:sp>
            </mc:Fallback>
          </mc:AlternateContent>
          <xdr:cxnSp macro="">
            <xdr:nvCxnSpPr>
              <xdr:cNvPr id="30" name="Straight Connector 29">
                <a:extLst>
                  <a:ext uri="{FF2B5EF4-FFF2-40B4-BE49-F238E27FC236}">
                    <a16:creationId xmlns:a16="http://schemas.microsoft.com/office/drawing/2014/main" id="{1F422710-9D5E-4F57-BA7B-E1934CBA066D}"/>
                  </a:ext>
                </a:extLst>
              </xdr:cNvPr>
              <xdr:cNvCxnSpPr/>
            </xdr:nvCxnSpPr>
            <xdr:spPr>
              <a:xfrm flipV="1">
                <a:off x="12490450" y="5524500"/>
                <a:ext cx="3832225" cy="6378"/>
              </a:xfrm>
              <a:prstGeom prst="line">
                <a:avLst/>
              </a:prstGeom>
              <a:ln w="15875">
                <a:solidFill>
                  <a:srgbClr val="FF0000"/>
                </a:solidFill>
              </a:ln>
            </xdr:spPr>
            <xdr:style>
              <a:lnRef idx="1">
                <a:schemeClr val="dk1"/>
              </a:lnRef>
              <a:fillRef idx="0">
                <a:schemeClr val="dk1"/>
              </a:fillRef>
              <a:effectRef idx="0">
                <a:schemeClr val="dk1"/>
              </a:effectRef>
              <a:fontRef idx="minor">
                <a:schemeClr val="tx1"/>
              </a:fontRef>
            </xdr:style>
          </xdr:cxnSp>
        </xdr:grpSp>
        <xdr:sp macro="" textlink="">
          <xdr:nvSpPr>
            <xdr:cNvPr id="28" name="TextBox 27">
              <a:extLst>
                <a:ext uri="{FF2B5EF4-FFF2-40B4-BE49-F238E27FC236}">
                  <a16:creationId xmlns:a16="http://schemas.microsoft.com/office/drawing/2014/main" id="{1EFFA065-F821-4046-9842-50686DBB0CCE}"/>
                </a:ext>
              </a:extLst>
            </xdr:cNvPr>
            <xdr:cNvSpPr txBox="1"/>
          </xdr:nvSpPr>
          <xdr:spPr>
            <a:xfrm>
              <a:off x="11538073" y="31362650"/>
              <a:ext cx="27148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r>
                <a:rPr lang="en-US" sz="1100"/>
                <a:t>D</a:t>
              </a:r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8FBE50-6016-49E7-BA3A-6CE16BC3401C}">
  <dimension ref="A1:BA312"/>
  <sheetViews>
    <sheetView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2" sqref="A2"/>
    </sheetView>
  </sheetViews>
  <sheetFormatPr defaultColWidth="8.81640625" defaultRowHeight="14.5" x14ac:dyDescent="0.35"/>
  <cols>
    <col min="1" max="1" width="26.1796875" customWidth="1"/>
    <col min="3" max="3" width="21.36328125" bestFit="1" customWidth="1"/>
    <col min="4" max="4" width="21.36328125" customWidth="1"/>
    <col min="5" max="5" width="24.81640625" customWidth="1"/>
    <col min="6" max="6" width="22.81640625" customWidth="1"/>
  </cols>
  <sheetData>
    <row r="1" spans="1:53" x14ac:dyDescent="0.35">
      <c r="A1" t="s">
        <v>0</v>
      </c>
    </row>
    <row r="3" spans="1:53" x14ac:dyDescent="0.35">
      <c r="A3" t="s">
        <v>1</v>
      </c>
      <c r="B3" t="s">
        <v>2</v>
      </c>
      <c r="C3" t="s">
        <v>688</v>
      </c>
      <c r="D3" t="s">
        <v>689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  <c r="K3" t="s">
        <v>9</v>
      </c>
      <c r="L3" t="s">
        <v>10</v>
      </c>
      <c r="M3" t="s">
        <v>11</v>
      </c>
      <c r="N3" t="s">
        <v>12</v>
      </c>
      <c r="O3" t="s">
        <v>13</v>
      </c>
      <c r="P3" t="s">
        <v>14</v>
      </c>
      <c r="Q3" t="s">
        <v>15</v>
      </c>
      <c r="R3" t="s">
        <v>16</v>
      </c>
      <c r="S3" t="s">
        <v>17</v>
      </c>
      <c r="T3" t="s">
        <v>18</v>
      </c>
      <c r="U3" t="s">
        <v>19</v>
      </c>
      <c r="V3" t="s">
        <v>20</v>
      </c>
      <c r="W3" t="s">
        <v>21</v>
      </c>
      <c r="X3" t="s">
        <v>22</v>
      </c>
      <c r="Y3" t="s">
        <v>23</v>
      </c>
      <c r="Z3" t="s">
        <v>24</v>
      </c>
      <c r="AA3" t="s">
        <v>25</v>
      </c>
      <c r="AB3" t="s">
        <v>26</v>
      </c>
      <c r="AC3" t="s">
        <v>27</v>
      </c>
      <c r="AD3" t="s">
        <v>28</v>
      </c>
      <c r="AE3" t="s">
        <v>29</v>
      </c>
      <c r="AF3" t="s">
        <v>30</v>
      </c>
      <c r="AG3" t="s">
        <v>31</v>
      </c>
      <c r="AH3" t="s">
        <v>32</v>
      </c>
      <c r="AI3" t="s">
        <v>33</v>
      </c>
      <c r="AJ3" t="s">
        <v>34</v>
      </c>
      <c r="AK3" t="s">
        <v>35</v>
      </c>
      <c r="AL3" t="s">
        <v>36</v>
      </c>
      <c r="AM3" t="s">
        <v>37</v>
      </c>
      <c r="AN3" t="s">
        <v>38</v>
      </c>
      <c r="AO3" t="s">
        <v>39</v>
      </c>
      <c r="AP3" t="s">
        <v>40</v>
      </c>
      <c r="AQ3" t="s">
        <v>41</v>
      </c>
      <c r="AR3" t="s">
        <v>42</v>
      </c>
      <c r="AS3" t="s">
        <v>43</v>
      </c>
      <c r="AT3" t="s">
        <v>44</v>
      </c>
      <c r="AU3" t="s">
        <v>45</v>
      </c>
      <c r="AV3" t="s">
        <v>46</v>
      </c>
      <c r="AW3" t="s">
        <v>47</v>
      </c>
      <c r="AX3" t="s">
        <v>48</v>
      </c>
      <c r="AY3" t="s">
        <v>49</v>
      </c>
      <c r="AZ3" t="s">
        <v>50</v>
      </c>
      <c r="BA3" t="s">
        <v>51</v>
      </c>
    </row>
    <row r="4" spans="1:53" x14ac:dyDescent="0.35">
      <c r="A4" t="s">
        <v>52</v>
      </c>
      <c r="B4" t="s">
        <v>53</v>
      </c>
      <c r="C4" t="s">
        <v>691</v>
      </c>
      <c r="D4" t="s">
        <v>692</v>
      </c>
      <c r="E4" t="s">
        <v>54</v>
      </c>
      <c r="F4" s="1">
        <v>39968</v>
      </c>
      <c r="G4">
        <v>1</v>
      </c>
      <c r="H4" t="s">
        <v>55</v>
      </c>
      <c r="I4">
        <v>37.08</v>
      </c>
      <c r="J4">
        <v>60</v>
      </c>
      <c r="L4" t="s">
        <v>56</v>
      </c>
      <c r="M4" t="s">
        <v>57</v>
      </c>
      <c r="N4" t="s">
        <v>58</v>
      </c>
      <c r="O4" t="s">
        <v>56</v>
      </c>
      <c r="P4" t="s">
        <v>59</v>
      </c>
      <c r="Q4" t="s">
        <v>60</v>
      </c>
      <c r="R4">
        <v>110</v>
      </c>
      <c r="S4" t="s">
        <v>61</v>
      </c>
      <c r="T4">
        <v>11</v>
      </c>
      <c r="U4">
        <v>3</v>
      </c>
      <c r="V4">
        <v>0</v>
      </c>
      <c r="W4">
        <v>1.77</v>
      </c>
      <c r="X4">
        <v>20.350000000000001</v>
      </c>
      <c r="Y4">
        <v>45.13</v>
      </c>
      <c r="Z4">
        <v>62.83</v>
      </c>
      <c r="AA4">
        <v>5.49</v>
      </c>
      <c r="AB4">
        <v>0</v>
      </c>
      <c r="AC4">
        <v>4.97</v>
      </c>
      <c r="AD4">
        <v>50</v>
      </c>
      <c r="AE4">
        <v>54.87</v>
      </c>
      <c r="AF4">
        <v>27.27</v>
      </c>
      <c r="AG4">
        <v>39.450000000000003</v>
      </c>
      <c r="AH4">
        <v>53.71</v>
      </c>
      <c r="AI4">
        <v>66.37</v>
      </c>
      <c r="AZ4" t="s">
        <v>62</v>
      </c>
      <c r="BA4" t="s">
        <v>63</v>
      </c>
    </row>
    <row r="5" spans="1:53" x14ac:dyDescent="0.35">
      <c r="A5" t="s">
        <v>52</v>
      </c>
      <c r="B5" t="s">
        <v>53</v>
      </c>
      <c r="C5" t="s">
        <v>691</v>
      </c>
      <c r="D5" t="s">
        <v>692</v>
      </c>
      <c r="E5" t="s">
        <v>64</v>
      </c>
      <c r="F5" s="1">
        <v>40261</v>
      </c>
      <c r="G5">
        <v>1</v>
      </c>
      <c r="H5" t="s">
        <v>55</v>
      </c>
      <c r="I5">
        <v>38.61</v>
      </c>
      <c r="J5">
        <v>60</v>
      </c>
      <c r="L5" t="s">
        <v>65</v>
      </c>
      <c r="M5" t="s">
        <v>58</v>
      </c>
      <c r="N5" t="s">
        <v>58</v>
      </c>
      <c r="O5" t="s">
        <v>56</v>
      </c>
      <c r="P5" t="s">
        <v>66</v>
      </c>
      <c r="Q5" t="s">
        <v>60</v>
      </c>
      <c r="R5">
        <v>110</v>
      </c>
      <c r="S5" t="s">
        <v>61</v>
      </c>
      <c r="T5">
        <v>13</v>
      </c>
      <c r="U5">
        <v>5</v>
      </c>
      <c r="V5">
        <v>3.48</v>
      </c>
      <c r="W5">
        <v>2.61</v>
      </c>
      <c r="X5">
        <v>15.65</v>
      </c>
      <c r="Y5">
        <v>46.09</v>
      </c>
      <c r="Z5">
        <v>72.17</v>
      </c>
      <c r="AA5">
        <v>5.45</v>
      </c>
      <c r="AB5">
        <v>5.67</v>
      </c>
      <c r="AC5">
        <v>7.33</v>
      </c>
      <c r="AD5">
        <v>59.09</v>
      </c>
      <c r="AE5">
        <v>53.91</v>
      </c>
      <c r="AF5">
        <v>45.45</v>
      </c>
      <c r="AG5">
        <v>30.33</v>
      </c>
      <c r="AH5">
        <v>40.21</v>
      </c>
      <c r="AI5">
        <v>66.88</v>
      </c>
      <c r="AZ5" t="s">
        <v>62</v>
      </c>
      <c r="BA5" t="s">
        <v>63</v>
      </c>
    </row>
    <row r="6" spans="1:53" x14ac:dyDescent="0.35">
      <c r="A6" t="s">
        <v>52</v>
      </c>
      <c r="B6" t="s">
        <v>53</v>
      </c>
      <c r="C6" t="s">
        <v>691</v>
      </c>
      <c r="D6" t="s">
        <v>692</v>
      </c>
      <c r="E6" t="s">
        <v>67</v>
      </c>
      <c r="F6" s="1">
        <v>40492</v>
      </c>
      <c r="G6">
        <v>1</v>
      </c>
      <c r="H6" t="s">
        <v>55</v>
      </c>
      <c r="I6">
        <v>34.75</v>
      </c>
      <c r="J6">
        <v>60</v>
      </c>
      <c r="L6" t="s">
        <v>56</v>
      </c>
      <c r="M6" t="s">
        <v>58</v>
      </c>
      <c r="N6" t="s">
        <v>58</v>
      </c>
      <c r="O6" t="s">
        <v>56</v>
      </c>
      <c r="P6" t="s">
        <v>68</v>
      </c>
      <c r="Q6" t="s">
        <v>60</v>
      </c>
      <c r="R6">
        <v>110</v>
      </c>
      <c r="S6" t="s">
        <v>69</v>
      </c>
      <c r="T6">
        <v>9</v>
      </c>
      <c r="U6">
        <v>4</v>
      </c>
      <c r="V6">
        <v>1.98</v>
      </c>
      <c r="W6">
        <v>1.98</v>
      </c>
      <c r="X6">
        <v>7.92</v>
      </c>
      <c r="Y6">
        <v>19.8</v>
      </c>
      <c r="Z6">
        <v>78.22</v>
      </c>
      <c r="AA6">
        <v>5.58</v>
      </c>
      <c r="AB6">
        <v>3.23</v>
      </c>
      <c r="AC6">
        <v>5.56</v>
      </c>
      <c r="AD6">
        <v>40.909999999999997</v>
      </c>
      <c r="AE6">
        <v>80.2</v>
      </c>
      <c r="AF6">
        <v>36.36</v>
      </c>
      <c r="AG6">
        <v>15.35</v>
      </c>
      <c r="AH6">
        <v>31.48</v>
      </c>
      <c r="AI6">
        <v>64.94</v>
      </c>
      <c r="AZ6" t="s">
        <v>70</v>
      </c>
      <c r="BA6" t="s">
        <v>71</v>
      </c>
    </row>
    <row r="7" spans="1:53" x14ac:dyDescent="0.35">
      <c r="A7" t="s">
        <v>72</v>
      </c>
      <c r="B7" t="s">
        <v>73</v>
      </c>
      <c r="C7" t="s">
        <v>693</v>
      </c>
      <c r="D7" t="s">
        <v>694</v>
      </c>
      <c r="E7" t="s">
        <v>74</v>
      </c>
      <c r="F7" s="1">
        <v>41732</v>
      </c>
      <c r="G7">
        <v>1</v>
      </c>
      <c r="H7" t="s">
        <v>55</v>
      </c>
      <c r="I7">
        <v>82.31</v>
      </c>
      <c r="J7">
        <v>60</v>
      </c>
      <c r="L7" t="s">
        <v>56</v>
      </c>
      <c r="M7" t="s">
        <v>75</v>
      </c>
      <c r="N7" t="s">
        <v>58</v>
      </c>
      <c r="O7" t="s">
        <v>56</v>
      </c>
      <c r="P7" t="s">
        <v>76</v>
      </c>
      <c r="Q7" t="s">
        <v>60</v>
      </c>
      <c r="R7">
        <v>110</v>
      </c>
      <c r="S7" t="s">
        <v>61</v>
      </c>
      <c r="T7">
        <v>19</v>
      </c>
      <c r="U7">
        <v>13</v>
      </c>
      <c r="V7">
        <v>53.64</v>
      </c>
      <c r="W7">
        <v>18.18</v>
      </c>
      <c r="X7">
        <v>48.18</v>
      </c>
      <c r="Y7">
        <v>5.45</v>
      </c>
      <c r="Z7">
        <v>60.91</v>
      </c>
      <c r="AA7">
        <v>3.94</v>
      </c>
      <c r="AB7">
        <v>87.5</v>
      </c>
      <c r="AC7">
        <v>51.07</v>
      </c>
      <c r="AD7">
        <v>86.36</v>
      </c>
      <c r="AE7">
        <v>94.55</v>
      </c>
      <c r="AF7">
        <v>100</v>
      </c>
      <c r="AG7">
        <v>93.38</v>
      </c>
      <c r="AH7">
        <v>56.49</v>
      </c>
      <c r="AI7">
        <v>89.17</v>
      </c>
      <c r="AZ7" t="s">
        <v>62</v>
      </c>
      <c r="BA7" t="s">
        <v>63</v>
      </c>
    </row>
    <row r="8" spans="1:53" x14ac:dyDescent="0.35">
      <c r="A8" t="s">
        <v>72</v>
      </c>
      <c r="B8" t="s">
        <v>73</v>
      </c>
      <c r="C8" t="s">
        <v>693</v>
      </c>
      <c r="D8" t="s">
        <v>694</v>
      </c>
      <c r="E8" t="s">
        <v>77</v>
      </c>
      <c r="F8" s="1">
        <v>41918</v>
      </c>
      <c r="G8">
        <v>1</v>
      </c>
      <c r="H8" t="s">
        <v>55</v>
      </c>
      <c r="I8">
        <v>88.49</v>
      </c>
      <c r="J8">
        <v>60</v>
      </c>
      <c r="L8" t="s">
        <v>56</v>
      </c>
      <c r="M8" t="s">
        <v>58</v>
      </c>
      <c r="N8" t="s">
        <v>78</v>
      </c>
      <c r="O8" t="s">
        <v>65</v>
      </c>
      <c r="P8" t="s">
        <v>79</v>
      </c>
      <c r="Q8" t="s">
        <v>60</v>
      </c>
      <c r="R8">
        <v>110</v>
      </c>
      <c r="S8" t="s">
        <v>69</v>
      </c>
      <c r="T8">
        <v>22</v>
      </c>
      <c r="U8">
        <v>19</v>
      </c>
      <c r="V8">
        <v>39.090000000000003</v>
      </c>
      <c r="W8">
        <v>35.450000000000003</v>
      </c>
      <c r="X8">
        <v>29.09</v>
      </c>
      <c r="Y8">
        <v>0.91</v>
      </c>
      <c r="Z8">
        <v>37.270000000000003</v>
      </c>
      <c r="AA8">
        <v>3.31</v>
      </c>
      <c r="AB8">
        <v>63.77</v>
      </c>
      <c r="AC8">
        <v>99.59</v>
      </c>
      <c r="AD8">
        <v>100</v>
      </c>
      <c r="AE8">
        <v>99.09</v>
      </c>
      <c r="AF8">
        <v>100</v>
      </c>
      <c r="AG8">
        <v>56.38</v>
      </c>
      <c r="AH8">
        <v>90.65</v>
      </c>
      <c r="AI8">
        <v>98.45</v>
      </c>
      <c r="AZ8" t="s">
        <v>70</v>
      </c>
      <c r="BA8" t="s">
        <v>71</v>
      </c>
    </row>
    <row r="9" spans="1:53" x14ac:dyDescent="0.35">
      <c r="A9" t="s">
        <v>80</v>
      </c>
      <c r="B9" t="s">
        <v>81</v>
      </c>
      <c r="C9" t="s">
        <v>695</v>
      </c>
      <c r="D9" t="s">
        <v>694</v>
      </c>
      <c r="E9" t="s">
        <v>82</v>
      </c>
      <c r="F9" s="1">
        <v>36811</v>
      </c>
      <c r="G9">
        <v>1</v>
      </c>
      <c r="H9" t="s">
        <v>55</v>
      </c>
      <c r="I9">
        <v>69.91</v>
      </c>
      <c r="J9">
        <v>60</v>
      </c>
      <c r="L9" t="s">
        <v>56</v>
      </c>
      <c r="M9" t="s">
        <v>83</v>
      </c>
      <c r="N9" t="s">
        <v>58</v>
      </c>
      <c r="O9" t="s">
        <v>56</v>
      </c>
      <c r="P9" t="s">
        <v>84</v>
      </c>
      <c r="Q9" t="s">
        <v>60</v>
      </c>
      <c r="R9">
        <v>110</v>
      </c>
      <c r="S9" t="s">
        <v>69</v>
      </c>
      <c r="T9">
        <v>20</v>
      </c>
      <c r="U9">
        <v>9</v>
      </c>
      <c r="V9">
        <v>16.670000000000002</v>
      </c>
      <c r="W9">
        <v>27.45</v>
      </c>
      <c r="X9">
        <v>8.33</v>
      </c>
      <c r="Y9">
        <v>0.98</v>
      </c>
      <c r="Z9">
        <v>42.65</v>
      </c>
      <c r="AA9">
        <v>4.2699999999999996</v>
      </c>
      <c r="AB9">
        <v>27.19</v>
      </c>
      <c r="AC9">
        <v>77.11</v>
      </c>
      <c r="AD9">
        <v>90.91</v>
      </c>
      <c r="AE9">
        <v>99.02</v>
      </c>
      <c r="AF9">
        <v>81.819999999999993</v>
      </c>
      <c r="AG9">
        <v>16.149999999999999</v>
      </c>
      <c r="AH9">
        <v>82.88</v>
      </c>
      <c r="AI9">
        <v>84.2</v>
      </c>
      <c r="AZ9" t="s">
        <v>70</v>
      </c>
      <c r="BA9" t="s">
        <v>71</v>
      </c>
    </row>
    <row r="10" spans="1:53" x14ac:dyDescent="0.35">
      <c r="A10" t="s">
        <v>80</v>
      </c>
      <c r="B10" t="s">
        <v>81</v>
      </c>
      <c r="C10" t="s">
        <v>695</v>
      </c>
      <c r="D10" t="s">
        <v>694</v>
      </c>
      <c r="E10" t="s">
        <v>85</v>
      </c>
      <c r="F10" s="1">
        <v>37411</v>
      </c>
      <c r="G10">
        <v>1</v>
      </c>
      <c r="H10" t="s">
        <v>55</v>
      </c>
      <c r="I10">
        <v>48.08</v>
      </c>
      <c r="J10">
        <v>60</v>
      </c>
      <c r="L10" t="s">
        <v>56</v>
      </c>
      <c r="M10" t="s">
        <v>58</v>
      </c>
      <c r="N10" t="s">
        <v>58</v>
      </c>
      <c r="O10" t="s">
        <v>56</v>
      </c>
      <c r="P10" t="s">
        <v>86</v>
      </c>
      <c r="Q10" t="s">
        <v>60</v>
      </c>
      <c r="R10">
        <v>110</v>
      </c>
      <c r="S10" t="s">
        <v>61</v>
      </c>
      <c r="T10">
        <v>11</v>
      </c>
      <c r="U10">
        <v>7</v>
      </c>
      <c r="V10">
        <v>23.53</v>
      </c>
      <c r="W10">
        <v>5.88</v>
      </c>
      <c r="X10">
        <v>4.9000000000000004</v>
      </c>
      <c r="Y10">
        <v>33.33</v>
      </c>
      <c r="Z10">
        <v>50.98</v>
      </c>
      <c r="AA10">
        <v>5.3</v>
      </c>
      <c r="AB10">
        <v>38.380000000000003</v>
      </c>
      <c r="AC10">
        <v>16.52</v>
      </c>
      <c r="AD10">
        <v>50</v>
      </c>
      <c r="AE10">
        <v>66.67</v>
      </c>
      <c r="AF10">
        <v>63.64</v>
      </c>
      <c r="AG10">
        <v>9.5</v>
      </c>
      <c r="AH10">
        <v>70.84</v>
      </c>
      <c r="AI10">
        <v>69.06</v>
      </c>
      <c r="AZ10" t="s">
        <v>62</v>
      </c>
      <c r="BA10" t="s">
        <v>63</v>
      </c>
    </row>
    <row r="11" spans="1:53" x14ac:dyDescent="0.35">
      <c r="A11" t="s">
        <v>80</v>
      </c>
      <c r="B11" t="s">
        <v>81</v>
      </c>
      <c r="C11" t="s">
        <v>695</v>
      </c>
      <c r="D11" t="s">
        <v>694</v>
      </c>
      <c r="E11" t="s">
        <v>87</v>
      </c>
      <c r="F11" s="1">
        <v>42129</v>
      </c>
      <c r="G11">
        <v>1</v>
      </c>
      <c r="H11" t="s">
        <v>55</v>
      </c>
      <c r="I11">
        <v>65.959999999999994</v>
      </c>
      <c r="J11">
        <v>60</v>
      </c>
      <c r="L11" t="s">
        <v>65</v>
      </c>
      <c r="M11" t="s">
        <v>78</v>
      </c>
      <c r="N11" t="s">
        <v>78</v>
      </c>
      <c r="O11" t="s">
        <v>65</v>
      </c>
      <c r="P11" t="s">
        <v>88</v>
      </c>
      <c r="Q11" t="s">
        <v>60</v>
      </c>
      <c r="R11">
        <v>110</v>
      </c>
      <c r="S11" t="s">
        <v>61</v>
      </c>
      <c r="T11">
        <v>16</v>
      </c>
      <c r="U11">
        <v>8</v>
      </c>
      <c r="V11">
        <v>68.180000000000007</v>
      </c>
      <c r="W11">
        <v>8.18</v>
      </c>
      <c r="X11">
        <v>11.82</v>
      </c>
      <c r="Y11">
        <v>8.18</v>
      </c>
      <c r="Z11">
        <v>59.09</v>
      </c>
      <c r="AA11">
        <v>4.1900000000000004</v>
      </c>
      <c r="AB11">
        <v>100</v>
      </c>
      <c r="AC11">
        <v>22.98</v>
      </c>
      <c r="AD11">
        <v>72.73</v>
      </c>
      <c r="AE11">
        <v>91.82</v>
      </c>
      <c r="AF11">
        <v>72.73</v>
      </c>
      <c r="AG11">
        <v>22.9</v>
      </c>
      <c r="AH11">
        <v>59.12</v>
      </c>
      <c r="AI11">
        <v>85.4</v>
      </c>
      <c r="AZ11" t="s">
        <v>62</v>
      </c>
      <c r="BA11" t="s">
        <v>63</v>
      </c>
    </row>
    <row r="12" spans="1:53" x14ac:dyDescent="0.35">
      <c r="A12" t="s">
        <v>80</v>
      </c>
      <c r="B12" t="s">
        <v>81</v>
      </c>
      <c r="C12" t="s">
        <v>695</v>
      </c>
      <c r="D12" t="s">
        <v>694</v>
      </c>
      <c r="E12" t="s">
        <v>89</v>
      </c>
      <c r="F12" s="1">
        <v>42331</v>
      </c>
      <c r="G12">
        <v>1</v>
      </c>
      <c r="H12" t="s">
        <v>55</v>
      </c>
      <c r="I12">
        <v>74.709999999999994</v>
      </c>
      <c r="J12">
        <v>60</v>
      </c>
      <c r="L12" t="s">
        <v>65</v>
      </c>
      <c r="M12" t="s">
        <v>78</v>
      </c>
      <c r="N12" t="s">
        <v>58</v>
      </c>
      <c r="O12" t="s">
        <v>56</v>
      </c>
      <c r="P12" t="s">
        <v>90</v>
      </c>
      <c r="Q12" t="s">
        <v>60</v>
      </c>
      <c r="R12">
        <v>110</v>
      </c>
      <c r="S12" t="s">
        <v>69</v>
      </c>
      <c r="T12">
        <v>15</v>
      </c>
      <c r="U12">
        <v>11</v>
      </c>
      <c r="V12">
        <v>23.64</v>
      </c>
      <c r="W12">
        <v>40.909999999999997</v>
      </c>
      <c r="X12">
        <v>10</v>
      </c>
      <c r="Y12">
        <v>10.91</v>
      </c>
      <c r="Z12">
        <v>33.64</v>
      </c>
      <c r="AA12">
        <v>4.12</v>
      </c>
      <c r="AB12">
        <v>38.56</v>
      </c>
      <c r="AC12">
        <v>100</v>
      </c>
      <c r="AD12">
        <v>68.180000000000007</v>
      </c>
      <c r="AE12">
        <v>89.09</v>
      </c>
      <c r="AF12">
        <v>100</v>
      </c>
      <c r="AG12">
        <v>19.38</v>
      </c>
      <c r="AH12">
        <v>95.9</v>
      </c>
      <c r="AI12">
        <v>86.53</v>
      </c>
      <c r="AZ12" t="s">
        <v>70</v>
      </c>
      <c r="BA12" t="s">
        <v>71</v>
      </c>
    </row>
    <row r="13" spans="1:53" x14ac:dyDescent="0.35">
      <c r="A13" t="s">
        <v>91</v>
      </c>
      <c r="B13" t="s">
        <v>92</v>
      </c>
      <c r="C13" t="s">
        <v>695</v>
      </c>
      <c r="D13" t="s">
        <v>694</v>
      </c>
      <c r="E13" t="s">
        <v>93</v>
      </c>
      <c r="F13" s="1">
        <v>39703</v>
      </c>
      <c r="G13">
        <v>1</v>
      </c>
      <c r="H13" t="s">
        <v>55</v>
      </c>
      <c r="I13">
        <v>70.84</v>
      </c>
      <c r="J13">
        <v>60</v>
      </c>
      <c r="L13" t="s">
        <v>56</v>
      </c>
      <c r="M13" t="s">
        <v>94</v>
      </c>
      <c r="N13" t="s">
        <v>58</v>
      </c>
      <c r="O13" t="s">
        <v>56</v>
      </c>
      <c r="P13" t="s">
        <v>95</v>
      </c>
      <c r="Q13" t="s">
        <v>60</v>
      </c>
      <c r="R13">
        <v>110</v>
      </c>
      <c r="S13" t="s">
        <v>69</v>
      </c>
      <c r="T13">
        <v>16</v>
      </c>
      <c r="U13">
        <v>9</v>
      </c>
      <c r="V13">
        <v>36.21</v>
      </c>
      <c r="W13">
        <v>12.93</v>
      </c>
      <c r="X13">
        <v>39.659999999999997</v>
      </c>
      <c r="Y13">
        <v>7.76</v>
      </c>
      <c r="Z13">
        <v>54.31</v>
      </c>
      <c r="AA13">
        <v>4.45</v>
      </c>
      <c r="AB13">
        <v>59.07</v>
      </c>
      <c r="AC13">
        <v>36.32</v>
      </c>
      <c r="AD13">
        <v>72.73</v>
      </c>
      <c r="AE13">
        <v>92.24</v>
      </c>
      <c r="AF13">
        <v>81.819999999999993</v>
      </c>
      <c r="AG13">
        <v>76.849999999999994</v>
      </c>
      <c r="AH13">
        <v>66.03</v>
      </c>
      <c r="AI13">
        <v>81.64</v>
      </c>
      <c r="AZ13" t="s">
        <v>70</v>
      </c>
      <c r="BA13" t="s">
        <v>71</v>
      </c>
    </row>
    <row r="14" spans="1:53" x14ac:dyDescent="0.35">
      <c r="A14" t="s">
        <v>91</v>
      </c>
      <c r="B14" t="s">
        <v>92</v>
      </c>
      <c r="C14" t="s">
        <v>695</v>
      </c>
      <c r="D14" t="s">
        <v>694</v>
      </c>
      <c r="E14" t="s">
        <v>96</v>
      </c>
      <c r="F14" s="1">
        <v>42128</v>
      </c>
      <c r="G14">
        <v>1</v>
      </c>
      <c r="H14" t="s">
        <v>55</v>
      </c>
      <c r="I14">
        <v>69.75</v>
      </c>
      <c r="J14">
        <v>60</v>
      </c>
      <c r="L14" t="s">
        <v>65</v>
      </c>
      <c r="M14" t="s">
        <v>78</v>
      </c>
      <c r="N14" t="s">
        <v>78</v>
      </c>
      <c r="O14" t="s">
        <v>65</v>
      </c>
      <c r="P14" t="s">
        <v>88</v>
      </c>
      <c r="Q14" t="s">
        <v>60</v>
      </c>
      <c r="R14">
        <v>110</v>
      </c>
      <c r="S14" t="s">
        <v>61</v>
      </c>
      <c r="T14">
        <v>16</v>
      </c>
      <c r="U14">
        <v>9</v>
      </c>
      <c r="V14">
        <v>61.82</v>
      </c>
      <c r="W14">
        <v>8.18</v>
      </c>
      <c r="X14">
        <v>16.36</v>
      </c>
      <c r="Y14">
        <v>10.91</v>
      </c>
      <c r="Z14">
        <v>47.27</v>
      </c>
      <c r="AA14">
        <v>4.32</v>
      </c>
      <c r="AB14">
        <v>100</v>
      </c>
      <c r="AC14">
        <v>22.98</v>
      </c>
      <c r="AD14">
        <v>72.73</v>
      </c>
      <c r="AE14">
        <v>89.09</v>
      </c>
      <c r="AF14">
        <v>81.819999999999993</v>
      </c>
      <c r="AG14">
        <v>31.71</v>
      </c>
      <c r="AH14">
        <v>76.2</v>
      </c>
      <c r="AI14">
        <v>83.47</v>
      </c>
      <c r="AZ14" t="s">
        <v>62</v>
      </c>
      <c r="BA14" t="s">
        <v>63</v>
      </c>
    </row>
    <row r="15" spans="1:53" x14ac:dyDescent="0.35">
      <c r="A15" t="s">
        <v>91</v>
      </c>
      <c r="B15" t="s">
        <v>92</v>
      </c>
      <c r="C15" t="s">
        <v>695</v>
      </c>
      <c r="D15" t="s">
        <v>694</v>
      </c>
      <c r="E15" t="s">
        <v>97</v>
      </c>
      <c r="F15" s="1">
        <v>42326</v>
      </c>
      <c r="G15">
        <v>1</v>
      </c>
      <c r="H15" t="s">
        <v>55</v>
      </c>
      <c r="I15">
        <v>78.760000000000005</v>
      </c>
      <c r="J15">
        <v>60</v>
      </c>
      <c r="L15" t="s">
        <v>65</v>
      </c>
      <c r="M15" t="s">
        <v>78</v>
      </c>
      <c r="N15" t="s">
        <v>78</v>
      </c>
      <c r="O15" t="s">
        <v>65</v>
      </c>
      <c r="P15" t="s">
        <v>90</v>
      </c>
      <c r="Q15" t="s">
        <v>60</v>
      </c>
      <c r="R15">
        <v>110</v>
      </c>
      <c r="S15" t="s">
        <v>69</v>
      </c>
      <c r="T15">
        <v>13</v>
      </c>
      <c r="U15">
        <v>9</v>
      </c>
      <c r="V15">
        <v>40.909999999999997</v>
      </c>
      <c r="W15">
        <v>42.73</v>
      </c>
      <c r="X15">
        <v>31.82</v>
      </c>
      <c r="Y15">
        <v>1.82</v>
      </c>
      <c r="Z15">
        <v>55.45</v>
      </c>
      <c r="AA15">
        <v>3.32</v>
      </c>
      <c r="AB15">
        <v>66.739999999999995</v>
      </c>
      <c r="AC15">
        <v>100</v>
      </c>
      <c r="AD15">
        <v>59.09</v>
      </c>
      <c r="AE15">
        <v>98.18</v>
      </c>
      <c r="AF15">
        <v>81.819999999999993</v>
      </c>
      <c r="AG15">
        <v>61.66</v>
      </c>
      <c r="AH15">
        <v>64.37</v>
      </c>
      <c r="AI15">
        <v>98.22</v>
      </c>
      <c r="AZ15" t="s">
        <v>70</v>
      </c>
      <c r="BA15" t="s">
        <v>71</v>
      </c>
    </row>
    <row r="16" spans="1:53" x14ac:dyDescent="0.35">
      <c r="A16" t="s">
        <v>91</v>
      </c>
      <c r="B16" t="s">
        <v>92</v>
      </c>
      <c r="C16" t="s">
        <v>695</v>
      </c>
      <c r="D16" t="s">
        <v>694</v>
      </c>
      <c r="E16" t="s">
        <v>98</v>
      </c>
      <c r="F16" s="1">
        <v>42326</v>
      </c>
      <c r="G16">
        <v>2</v>
      </c>
      <c r="H16" t="s">
        <v>55</v>
      </c>
      <c r="I16">
        <v>77.349999999999994</v>
      </c>
      <c r="J16">
        <v>60</v>
      </c>
      <c r="L16" t="s">
        <v>65</v>
      </c>
      <c r="M16" t="s">
        <v>78</v>
      </c>
      <c r="N16" t="s">
        <v>78</v>
      </c>
      <c r="O16" t="s">
        <v>65</v>
      </c>
      <c r="P16" t="s">
        <v>90</v>
      </c>
      <c r="Q16" t="s">
        <v>60</v>
      </c>
      <c r="R16">
        <v>110</v>
      </c>
      <c r="S16" t="s">
        <v>69</v>
      </c>
      <c r="T16">
        <v>13</v>
      </c>
      <c r="U16">
        <v>9</v>
      </c>
      <c r="V16">
        <v>31.82</v>
      </c>
      <c r="W16">
        <v>41.82</v>
      </c>
      <c r="X16">
        <v>29.09</v>
      </c>
      <c r="Y16">
        <v>2.73</v>
      </c>
      <c r="Z16">
        <v>47.27</v>
      </c>
      <c r="AA16">
        <v>3.46</v>
      </c>
      <c r="AB16">
        <v>51.91</v>
      </c>
      <c r="AC16">
        <v>100</v>
      </c>
      <c r="AD16">
        <v>59.09</v>
      </c>
      <c r="AE16">
        <v>97.27</v>
      </c>
      <c r="AF16">
        <v>81.819999999999993</v>
      </c>
      <c r="AG16">
        <v>56.38</v>
      </c>
      <c r="AH16">
        <v>76.2</v>
      </c>
      <c r="AI16">
        <v>96.14</v>
      </c>
      <c r="AZ16" t="s">
        <v>70</v>
      </c>
      <c r="BA16" t="s">
        <v>71</v>
      </c>
    </row>
    <row r="17" spans="1:53" x14ac:dyDescent="0.35">
      <c r="A17" t="s">
        <v>99</v>
      </c>
      <c r="B17" t="s">
        <v>100</v>
      </c>
      <c r="C17" t="s">
        <v>695</v>
      </c>
      <c r="D17" t="s">
        <v>694</v>
      </c>
      <c r="E17" t="s">
        <v>101</v>
      </c>
      <c r="F17" s="1">
        <v>38131</v>
      </c>
      <c r="G17">
        <v>1</v>
      </c>
      <c r="H17" t="s">
        <v>55</v>
      </c>
      <c r="I17">
        <v>56.73</v>
      </c>
      <c r="J17">
        <v>60</v>
      </c>
      <c r="L17" t="s">
        <v>56</v>
      </c>
      <c r="M17" t="s">
        <v>102</v>
      </c>
      <c r="N17" t="s">
        <v>103</v>
      </c>
      <c r="O17" t="s">
        <v>104</v>
      </c>
      <c r="P17" t="s">
        <v>105</v>
      </c>
      <c r="Q17" t="s">
        <v>106</v>
      </c>
      <c r="R17">
        <v>110</v>
      </c>
      <c r="S17" t="s">
        <v>61</v>
      </c>
      <c r="T17">
        <v>14</v>
      </c>
      <c r="U17">
        <v>9</v>
      </c>
      <c r="V17">
        <v>44.37</v>
      </c>
      <c r="W17">
        <v>10.6</v>
      </c>
      <c r="X17">
        <v>6.62</v>
      </c>
      <c r="Y17">
        <v>32.450000000000003</v>
      </c>
      <c r="Z17">
        <v>69.540000000000006</v>
      </c>
      <c r="AA17">
        <v>4.4400000000000004</v>
      </c>
      <c r="AB17">
        <v>72.38</v>
      </c>
      <c r="AC17">
        <v>29.76</v>
      </c>
      <c r="AD17">
        <v>63.64</v>
      </c>
      <c r="AE17">
        <v>67.55</v>
      </c>
      <c r="AF17">
        <v>81.819999999999993</v>
      </c>
      <c r="AG17">
        <v>12.83</v>
      </c>
      <c r="AH17">
        <v>44.02</v>
      </c>
      <c r="AI17">
        <v>81.81</v>
      </c>
      <c r="AZ17" t="s">
        <v>107</v>
      </c>
      <c r="BA17" t="s">
        <v>63</v>
      </c>
    </row>
    <row r="18" spans="1:53" x14ac:dyDescent="0.35">
      <c r="A18" t="s">
        <v>99</v>
      </c>
      <c r="B18" t="s">
        <v>100</v>
      </c>
      <c r="C18" t="s">
        <v>695</v>
      </c>
      <c r="D18" t="s">
        <v>694</v>
      </c>
      <c r="E18" t="s">
        <v>108</v>
      </c>
      <c r="F18" s="1">
        <v>38310</v>
      </c>
      <c r="G18">
        <v>1</v>
      </c>
      <c r="H18" t="s">
        <v>55</v>
      </c>
      <c r="I18">
        <v>65.61</v>
      </c>
      <c r="J18">
        <v>60</v>
      </c>
      <c r="L18" t="s">
        <v>56</v>
      </c>
      <c r="M18" t="s">
        <v>109</v>
      </c>
      <c r="N18" t="s">
        <v>58</v>
      </c>
      <c r="O18" t="s">
        <v>56</v>
      </c>
      <c r="P18" t="s">
        <v>110</v>
      </c>
      <c r="Q18" t="s">
        <v>106</v>
      </c>
      <c r="R18">
        <v>110</v>
      </c>
      <c r="S18" t="s">
        <v>69</v>
      </c>
      <c r="T18">
        <v>16</v>
      </c>
      <c r="U18">
        <v>9</v>
      </c>
      <c r="V18">
        <v>9.4</v>
      </c>
      <c r="W18">
        <v>69.23</v>
      </c>
      <c r="X18">
        <v>5.13</v>
      </c>
      <c r="Y18">
        <v>6.84</v>
      </c>
      <c r="Z18">
        <v>64.099999999999994</v>
      </c>
      <c r="AA18">
        <v>2.7</v>
      </c>
      <c r="AB18">
        <v>15.34</v>
      </c>
      <c r="AC18">
        <v>100</v>
      </c>
      <c r="AD18">
        <v>72.73</v>
      </c>
      <c r="AE18">
        <v>93.16</v>
      </c>
      <c r="AF18">
        <v>81.819999999999993</v>
      </c>
      <c r="AG18">
        <v>9.94</v>
      </c>
      <c r="AH18">
        <v>51.87</v>
      </c>
      <c r="AI18">
        <v>100</v>
      </c>
      <c r="AZ18" t="s">
        <v>111</v>
      </c>
      <c r="BA18" t="s">
        <v>71</v>
      </c>
    </row>
    <row r="19" spans="1:53" x14ac:dyDescent="0.35">
      <c r="A19" t="s">
        <v>112</v>
      </c>
      <c r="B19" t="s">
        <v>113</v>
      </c>
      <c r="C19" t="s">
        <v>695</v>
      </c>
      <c r="D19" t="s">
        <v>694</v>
      </c>
      <c r="E19" t="s">
        <v>114</v>
      </c>
      <c r="F19" s="1">
        <v>42836</v>
      </c>
      <c r="G19">
        <v>1</v>
      </c>
      <c r="H19" t="s">
        <v>55</v>
      </c>
      <c r="I19">
        <v>69.099999999999994</v>
      </c>
      <c r="J19">
        <v>60</v>
      </c>
      <c r="L19" t="s">
        <v>56</v>
      </c>
      <c r="M19" t="s">
        <v>115</v>
      </c>
      <c r="N19" t="s">
        <v>58</v>
      </c>
      <c r="O19" t="s">
        <v>56</v>
      </c>
      <c r="P19" t="s">
        <v>116</v>
      </c>
      <c r="Q19" t="s">
        <v>60</v>
      </c>
      <c r="R19">
        <v>110</v>
      </c>
      <c r="S19" t="s">
        <v>61</v>
      </c>
      <c r="T19">
        <v>14</v>
      </c>
      <c r="U19">
        <v>9</v>
      </c>
      <c r="V19">
        <v>80</v>
      </c>
      <c r="W19">
        <v>5.45</v>
      </c>
      <c r="X19">
        <v>29.09</v>
      </c>
      <c r="Y19">
        <v>6.36</v>
      </c>
      <c r="Z19">
        <v>64.55</v>
      </c>
      <c r="AA19">
        <v>3.83</v>
      </c>
      <c r="AB19">
        <v>100</v>
      </c>
      <c r="AC19">
        <v>15.32</v>
      </c>
      <c r="AD19">
        <v>63.64</v>
      </c>
      <c r="AE19">
        <v>93.64</v>
      </c>
      <c r="AF19">
        <v>81.819999999999993</v>
      </c>
      <c r="AG19">
        <v>56.38</v>
      </c>
      <c r="AH19">
        <v>51.23</v>
      </c>
      <c r="AI19">
        <v>90.78</v>
      </c>
      <c r="AZ19" t="s">
        <v>62</v>
      </c>
      <c r="BA19" t="s">
        <v>63</v>
      </c>
    </row>
    <row r="20" spans="1:53" x14ac:dyDescent="0.35">
      <c r="A20" t="s">
        <v>112</v>
      </c>
      <c r="B20" t="s">
        <v>113</v>
      </c>
      <c r="C20" t="s">
        <v>695</v>
      </c>
      <c r="D20" t="s">
        <v>694</v>
      </c>
      <c r="E20" t="s">
        <v>117</v>
      </c>
      <c r="F20" s="1">
        <v>42978</v>
      </c>
      <c r="G20">
        <v>1</v>
      </c>
      <c r="H20" t="s">
        <v>55</v>
      </c>
      <c r="I20">
        <v>77.75</v>
      </c>
      <c r="J20">
        <v>60</v>
      </c>
      <c r="L20" t="s">
        <v>56</v>
      </c>
      <c r="M20" t="s">
        <v>58</v>
      </c>
      <c r="N20" t="s">
        <v>78</v>
      </c>
      <c r="O20" t="s">
        <v>65</v>
      </c>
      <c r="P20" t="s">
        <v>118</v>
      </c>
      <c r="Q20" t="s">
        <v>60</v>
      </c>
      <c r="R20">
        <v>110</v>
      </c>
      <c r="S20" t="s">
        <v>69</v>
      </c>
      <c r="T20">
        <v>16</v>
      </c>
      <c r="U20">
        <v>12</v>
      </c>
      <c r="V20">
        <v>50.91</v>
      </c>
      <c r="W20">
        <v>16.36</v>
      </c>
      <c r="X20">
        <v>38.18</v>
      </c>
      <c r="Y20">
        <v>6.36</v>
      </c>
      <c r="Z20">
        <v>55.45</v>
      </c>
      <c r="AA20">
        <v>4</v>
      </c>
      <c r="AB20">
        <v>83.05</v>
      </c>
      <c r="AC20">
        <v>45.97</v>
      </c>
      <c r="AD20">
        <v>72.73</v>
      </c>
      <c r="AE20">
        <v>93.64</v>
      </c>
      <c r="AF20">
        <v>100</v>
      </c>
      <c r="AG20">
        <v>74</v>
      </c>
      <c r="AH20">
        <v>64.37</v>
      </c>
      <c r="AI20">
        <v>88.24</v>
      </c>
      <c r="AZ20" t="s">
        <v>70</v>
      </c>
      <c r="BA20" t="s">
        <v>71</v>
      </c>
    </row>
    <row r="21" spans="1:53" x14ac:dyDescent="0.35">
      <c r="A21" t="s">
        <v>112</v>
      </c>
      <c r="B21" t="s">
        <v>113</v>
      </c>
      <c r="C21" t="s">
        <v>695</v>
      </c>
      <c r="D21" t="s">
        <v>694</v>
      </c>
      <c r="E21" t="s">
        <v>119</v>
      </c>
      <c r="F21" s="1">
        <v>42978</v>
      </c>
      <c r="G21">
        <v>2</v>
      </c>
      <c r="H21" t="s">
        <v>55</v>
      </c>
      <c r="I21">
        <v>80.569999999999993</v>
      </c>
      <c r="J21">
        <v>60</v>
      </c>
      <c r="L21" t="s">
        <v>56</v>
      </c>
      <c r="M21" t="s">
        <v>58</v>
      </c>
      <c r="N21" t="s">
        <v>58</v>
      </c>
      <c r="O21" t="s">
        <v>56</v>
      </c>
      <c r="P21" t="s">
        <v>118</v>
      </c>
      <c r="Q21" t="s">
        <v>60</v>
      </c>
      <c r="R21">
        <v>110</v>
      </c>
      <c r="S21" t="s">
        <v>69</v>
      </c>
      <c r="T21">
        <v>19</v>
      </c>
      <c r="U21">
        <v>14</v>
      </c>
      <c r="V21">
        <v>51.82</v>
      </c>
      <c r="W21">
        <v>14.55</v>
      </c>
      <c r="X21">
        <v>36.36</v>
      </c>
      <c r="Y21">
        <v>1.82</v>
      </c>
      <c r="Z21">
        <v>48.18</v>
      </c>
      <c r="AA21">
        <v>3.93</v>
      </c>
      <c r="AB21">
        <v>84.53</v>
      </c>
      <c r="AC21">
        <v>40.86</v>
      </c>
      <c r="AD21">
        <v>86.36</v>
      </c>
      <c r="AE21">
        <v>98.18</v>
      </c>
      <c r="AF21">
        <v>100</v>
      </c>
      <c r="AG21">
        <v>70.47</v>
      </c>
      <c r="AH21">
        <v>74.88</v>
      </c>
      <c r="AI21">
        <v>89.3</v>
      </c>
      <c r="AZ21" t="s">
        <v>70</v>
      </c>
      <c r="BA21" t="s">
        <v>71</v>
      </c>
    </row>
    <row r="22" spans="1:53" x14ac:dyDescent="0.35">
      <c r="A22" t="s">
        <v>120</v>
      </c>
      <c r="B22" t="s">
        <v>121</v>
      </c>
      <c r="C22" t="s">
        <v>695</v>
      </c>
      <c r="D22" t="s">
        <v>694</v>
      </c>
      <c r="E22" t="s">
        <v>122</v>
      </c>
      <c r="F22" s="1">
        <v>43038</v>
      </c>
      <c r="G22">
        <v>1</v>
      </c>
      <c r="H22" t="s">
        <v>55</v>
      </c>
      <c r="I22">
        <v>81.67</v>
      </c>
      <c r="J22">
        <v>60</v>
      </c>
      <c r="L22" t="s">
        <v>65</v>
      </c>
      <c r="M22" t="s">
        <v>78</v>
      </c>
      <c r="N22" t="s">
        <v>78</v>
      </c>
      <c r="O22" t="s">
        <v>65</v>
      </c>
      <c r="P22" t="s">
        <v>123</v>
      </c>
      <c r="Q22" t="s">
        <v>60</v>
      </c>
      <c r="R22">
        <v>110</v>
      </c>
      <c r="S22" t="s">
        <v>69</v>
      </c>
      <c r="T22">
        <v>20</v>
      </c>
      <c r="U22">
        <v>13</v>
      </c>
      <c r="V22">
        <v>26.36</v>
      </c>
      <c r="W22">
        <v>35.450000000000003</v>
      </c>
      <c r="X22">
        <v>18.18</v>
      </c>
      <c r="Y22">
        <v>11.82</v>
      </c>
      <c r="Z22">
        <v>32.729999999999997</v>
      </c>
      <c r="AA22">
        <v>3.25</v>
      </c>
      <c r="AB22">
        <v>43.01</v>
      </c>
      <c r="AC22">
        <v>99.59</v>
      </c>
      <c r="AD22">
        <v>90.91</v>
      </c>
      <c r="AE22">
        <v>88.18</v>
      </c>
      <c r="AF22">
        <v>100</v>
      </c>
      <c r="AG22">
        <v>35.24</v>
      </c>
      <c r="AH22">
        <v>97.21</v>
      </c>
      <c r="AI22">
        <v>99.2</v>
      </c>
      <c r="AZ22" t="s">
        <v>70</v>
      </c>
      <c r="BA22" t="s">
        <v>71</v>
      </c>
    </row>
    <row r="23" spans="1:53" x14ac:dyDescent="0.35">
      <c r="A23" t="s">
        <v>120</v>
      </c>
      <c r="B23" t="s">
        <v>121</v>
      </c>
      <c r="C23" t="s">
        <v>695</v>
      </c>
      <c r="D23" t="s">
        <v>694</v>
      </c>
      <c r="E23" t="s">
        <v>124</v>
      </c>
      <c r="F23" s="1">
        <v>43187</v>
      </c>
      <c r="G23">
        <v>1</v>
      </c>
      <c r="H23" t="s">
        <v>55</v>
      </c>
      <c r="I23">
        <v>65.16</v>
      </c>
      <c r="J23">
        <v>60</v>
      </c>
      <c r="L23" t="s">
        <v>125</v>
      </c>
      <c r="M23" t="s">
        <v>126</v>
      </c>
      <c r="N23" t="s">
        <v>127</v>
      </c>
      <c r="O23" t="s">
        <v>125</v>
      </c>
      <c r="P23" t="s">
        <v>118</v>
      </c>
      <c r="Q23" t="s">
        <v>60</v>
      </c>
      <c r="R23">
        <v>110</v>
      </c>
      <c r="S23" t="s">
        <v>61</v>
      </c>
      <c r="T23">
        <v>18</v>
      </c>
      <c r="U23">
        <v>11</v>
      </c>
      <c r="V23">
        <v>40</v>
      </c>
      <c r="W23">
        <v>8.18</v>
      </c>
      <c r="X23">
        <v>12.73</v>
      </c>
      <c r="Y23">
        <v>27.27</v>
      </c>
      <c r="Z23">
        <v>50.91</v>
      </c>
      <c r="AA23">
        <v>4.3600000000000003</v>
      </c>
      <c r="AB23">
        <v>65.25</v>
      </c>
      <c r="AC23">
        <v>22.98</v>
      </c>
      <c r="AD23">
        <v>81.819999999999993</v>
      </c>
      <c r="AE23">
        <v>72.73</v>
      </c>
      <c r="AF23">
        <v>100</v>
      </c>
      <c r="AG23">
        <v>24.67</v>
      </c>
      <c r="AH23">
        <v>70.94</v>
      </c>
      <c r="AI23">
        <v>82.89</v>
      </c>
      <c r="AZ23" t="s">
        <v>62</v>
      </c>
      <c r="BA23" t="s">
        <v>63</v>
      </c>
    </row>
    <row r="24" spans="1:53" x14ac:dyDescent="0.35">
      <c r="A24" t="s">
        <v>128</v>
      </c>
      <c r="B24" t="s">
        <v>129</v>
      </c>
      <c r="C24" t="s">
        <v>695</v>
      </c>
      <c r="D24" t="s">
        <v>694</v>
      </c>
      <c r="E24" t="s">
        <v>130</v>
      </c>
      <c r="F24" s="1">
        <v>43038</v>
      </c>
      <c r="G24">
        <v>1</v>
      </c>
      <c r="H24" t="s">
        <v>55</v>
      </c>
      <c r="I24">
        <v>83.66</v>
      </c>
      <c r="J24">
        <v>60</v>
      </c>
      <c r="L24" t="s">
        <v>65</v>
      </c>
      <c r="M24" t="s">
        <v>78</v>
      </c>
      <c r="N24" t="s">
        <v>78</v>
      </c>
      <c r="O24" t="s">
        <v>65</v>
      </c>
      <c r="P24" t="s">
        <v>123</v>
      </c>
      <c r="Q24" t="s">
        <v>60</v>
      </c>
      <c r="R24">
        <v>110</v>
      </c>
      <c r="S24" t="s">
        <v>69</v>
      </c>
      <c r="T24">
        <v>18</v>
      </c>
      <c r="U24">
        <v>12</v>
      </c>
      <c r="V24">
        <v>46.36</v>
      </c>
      <c r="W24">
        <v>26.36</v>
      </c>
      <c r="X24">
        <v>32.729999999999997</v>
      </c>
      <c r="Y24">
        <v>8.18</v>
      </c>
      <c r="Z24">
        <v>42.73</v>
      </c>
      <c r="AA24">
        <v>3.21</v>
      </c>
      <c r="AB24">
        <v>75.63</v>
      </c>
      <c r="AC24">
        <v>74.06</v>
      </c>
      <c r="AD24">
        <v>81.819999999999993</v>
      </c>
      <c r="AE24">
        <v>91.82</v>
      </c>
      <c r="AF24">
        <v>100</v>
      </c>
      <c r="AG24">
        <v>63.42</v>
      </c>
      <c r="AH24">
        <v>82.76</v>
      </c>
      <c r="AI24">
        <v>99.78</v>
      </c>
      <c r="AZ24" t="s">
        <v>70</v>
      </c>
      <c r="BA24" t="s">
        <v>71</v>
      </c>
    </row>
    <row r="25" spans="1:53" x14ac:dyDescent="0.35">
      <c r="A25" t="s">
        <v>128</v>
      </c>
      <c r="B25" t="s">
        <v>129</v>
      </c>
      <c r="C25" t="s">
        <v>695</v>
      </c>
      <c r="D25" t="s">
        <v>694</v>
      </c>
      <c r="E25" t="s">
        <v>131</v>
      </c>
      <c r="F25" s="1">
        <v>43187</v>
      </c>
      <c r="G25">
        <v>1</v>
      </c>
      <c r="H25" t="s">
        <v>55</v>
      </c>
      <c r="I25">
        <v>64.75</v>
      </c>
      <c r="J25">
        <v>60</v>
      </c>
      <c r="L25" t="s">
        <v>125</v>
      </c>
      <c r="M25" t="s">
        <v>126</v>
      </c>
      <c r="N25" t="s">
        <v>127</v>
      </c>
      <c r="O25" t="s">
        <v>125</v>
      </c>
      <c r="P25" t="s">
        <v>118</v>
      </c>
      <c r="Q25" t="s">
        <v>60</v>
      </c>
      <c r="R25">
        <v>110</v>
      </c>
      <c r="S25" t="s">
        <v>61</v>
      </c>
      <c r="T25">
        <v>14</v>
      </c>
      <c r="U25">
        <v>9</v>
      </c>
      <c r="V25">
        <v>65.45</v>
      </c>
      <c r="W25">
        <v>5.45</v>
      </c>
      <c r="X25">
        <v>16.36</v>
      </c>
      <c r="Y25">
        <v>12.73</v>
      </c>
      <c r="Z25">
        <v>64.55</v>
      </c>
      <c r="AA25">
        <v>4.08</v>
      </c>
      <c r="AB25">
        <v>100</v>
      </c>
      <c r="AC25">
        <v>15.32</v>
      </c>
      <c r="AD25">
        <v>63.64</v>
      </c>
      <c r="AE25">
        <v>87.27</v>
      </c>
      <c r="AF25">
        <v>81.819999999999993</v>
      </c>
      <c r="AG25">
        <v>31.71</v>
      </c>
      <c r="AH25">
        <v>51.23</v>
      </c>
      <c r="AI25">
        <v>87.03</v>
      </c>
      <c r="AZ25" t="s">
        <v>62</v>
      </c>
      <c r="BA25" t="s">
        <v>63</v>
      </c>
    </row>
    <row r="26" spans="1:53" x14ac:dyDescent="0.35">
      <c r="A26" t="s">
        <v>132</v>
      </c>
      <c r="B26" t="s">
        <v>133</v>
      </c>
      <c r="C26" t="s">
        <v>695</v>
      </c>
      <c r="D26" t="s">
        <v>694</v>
      </c>
      <c r="E26" t="s">
        <v>134</v>
      </c>
      <c r="F26" s="1">
        <v>36790</v>
      </c>
      <c r="G26">
        <v>1</v>
      </c>
      <c r="H26" t="s">
        <v>55</v>
      </c>
      <c r="I26">
        <v>86.21</v>
      </c>
      <c r="J26">
        <v>60</v>
      </c>
      <c r="L26" t="s">
        <v>135</v>
      </c>
      <c r="M26" t="s">
        <v>136</v>
      </c>
      <c r="N26" t="s">
        <v>58</v>
      </c>
      <c r="O26" t="s">
        <v>56</v>
      </c>
      <c r="P26" t="s">
        <v>84</v>
      </c>
      <c r="Q26" t="s">
        <v>60</v>
      </c>
      <c r="R26">
        <v>110</v>
      </c>
      <c r="S26" t="s">
        <v>69</v>
      </c>
      <c r="T26">
        <v>23</v>
      </c>
      <c r="U26">
        <v>12</v>
      </c>
      <c r="V26">
        <v>47.24</v>
      </c>
      <c r="W26">
        <v>26.77</v>
      </c>
      <c r="X26">
        <v>21.26</v>
      </c>
      <c r="Y26">
        <v>0</v>
      </c>
      <c r="Z26">
        <v>29.92</v>
      </c>
      <c r="AA26">
        <v>3.46</v>
      </c>
      <c r="AB26">
        <v>77.069999999999993</v>
      </c>
      <c r="AC26">
        <v>75.2</v>
      </c>
      <c r="AD26">
        <v>100</v>
      </c>
      <c r="AE26">
        <v>100</v>
      </c>
      <c r="AF26">
        <v>100</v>
      </c>
      <c r="AG26">
        <v>41.2</v>
      </c>
      <c r="AH26">
        <v>100</v>
      </c>
      <c r="AI26">
        <v>96.23</v>
      </c>
      <c r="AZ26" t="s">
        <v>70</v>
      </c>
      <c r="BA26" t="s">
        <v>71</v>
      </c>
    </row>
    <row r="27" spans="1:53" x14ac:dyDescent="0.35">
      <c r="A27" t="s">
        <v>137</v>
      </c>
      <c r="B27" t="s">
        <v>138</v>
      </c>
      <c r="C27" t="s">
        <v>695</v>
      </c>
      <c r="D27" t="s">
        <v>694</v>
      </c>
      <c r="E27" t="s">
        <v>139</v>
      </c>
      <c r="F27" s="1">
        <v>43038</v>
      </c>
      <c r="G27">
        <v>1</v>
      </c>
      <c r="H27" t="s">
        <v>55</v>
      </c>
      <c r="I27">
        <v>86.72</v>
      </c>
      <c r="J27">
        <v>60</v>
      </c>
      <c r="L27" t="s">
        <v>65</v>
      </c>
      <c r="M27" t="s">
        <v>78</v>
      </c>
      <c r="N27" t="s">
        <v>78</v>
      </c>
      <c r="O27" t="s">
        <v>65</v>
      </c>
      <c r="P27" t="s">
        <v>123</v>
      </c>
      <c r="Q27" t="s">
        <v>60</v>
      </c>
      <c r="R27">
        <v>110</v>
      </c>
      <c r="S27" t="s">
        <v>69</v>
      </c>
      <c r="T27">
        <v>20</v>
      </c>
      <c r="U27">
        <v>15</v>
      </c>
      <c r="V27">
        <v>53.64</v>
      </c>
      <c r="W27">
        <v>21.82</v>
      </c>
      <c r="X27">
        <v>40.909999999999997</v>
      </c>
      <c r="Y27">
        <v>3.64</v>
      </c>
      <c r="Z27">
        <v>44.55</v>
      </c>
      <c r="AA27">
        <v>3.32</v>
      </c>
      <c r="AB27">
        <v>87.5</v>
      </c>
      <c r="AC27">
        <v>61.29</v>
      </c>
      <c r="AD27">
        <v>90.91</v>
      </c>
      <c r="AE27">
        <v>96.36</v>
      </c>
      <c r="AF27">
        <v>100</v>
      </c>
      <c r="AG27">
        <v>79.28</v>
      </c>
      <c r="AH27">
        <v>80.14</v>
      </c>
      <c r="AI27">
        <v>98.27</v>
      </c>
      <c r="AZ27" t="s">
        <v>70</v>
      </c>
      <c r="BA27" t="s">
        <v>71</v>
      </c>
    </row>
    <row r="28" spans="1:53" x14ac:dyDescent="0.35">
      <c r="A28" t="s">
        <v>137</v>
      </c>
      <c r="B28" t="s">
        <v>138</v>
      </c>
      <c r="C28" t="s">
        <v>695</v>
      </c>
      <c r="D28" t="s">
        <v>694</v>
      </c>
      <c r="E28" t="s">
        <v>140</v>
      </c>
      <c r="F28" s="1">
        <v>43187</v>
      </c>
      <c r="G28">
        <v>1</v>
      </c>
      <c r="H28" t="s">
        <v>55</v>
      </c>
      <c r="I28">
        <v>81.89</v>
      </c>
      <c r="J28">
        <v>60</v>
      </c>
      <c r="L28" t="s">
        <v>125</v>
      </c>
      <c r="M28" t="s">
        <v>126</v>
      </c>
      <c r="N28" t="s">
        <v>127</v>
      </c>
      <c r="O28" t="s">
        <v>125</v>
      </c>
      <c r="P28" t="s">
        <v>118</v>
      </c>
      <c r="Q28" t="s">
        <v>60</v>
      </c>
      <c r="R28">
        <v>110</v>
      </c>
      <c r="S28" t="s">
        <v>61</v>
      </c>
      <c r="T28">
        <v>16</v>
      </c>
      <c r="U28">
        <v>12</v>
      </c>
      <c r="V28">
        <v>66.36</v>
      </c>
      <c r="W28">
        <v>11.82</v>
      </c>
      <c r="X28">
        <v>50.91</v>
      </c>
      <c r="Y28">
        <v>6.36</v>
      </c>
      <c r="Z28">
        <v>55.45</v>
      </c>
      <c r="AA28">
        <v>3.71</v>
      </c>
      <c r="AB28">
        <v>100</v>
      </c>
      <c r="AC28">
        <v>33.200000000000003</v>
      </c>
      <c r="AD28">
        <v>72.73</v>
      </c>
      <c r="AE28">
        <v>93.64</v>
      </c>
      <c r="AF28">
        <v>100</v>
      </c>
      <c r="AG28">
        <v>98.66</v>
      </c>
      <c r="AH28">
        <v>64.37</v>
      </c>
      <c r="AI28">
        <v>92.51</v>
      </c>
      <c r="AZ28" t="s">
        <v>62</v>
      </c>
      <c r="BA28" t="s">
        <v>63</v>
      </c>
    </row>
    <row r="29" spans="1:53" x14ac:dyDescent="0.35">
      <c r="A29" t="s">
        <v>141</v>
      </c>
      <c r="B29" t="s">
        <v>142</v>
      </c>
      <c r="C29" t="s">
        <v>695</v>
      </c>
      <c r="D29" t="s">
        <v>694</v>
      </c>
      <c r="E29" t="s">
        <v>143</v>
      </c>
      <c r="F29" s="1">
        <v>43038</v>
      </c>
      <c r="G29">
        <v>1</v>
      </c>
      <c r="H29" t="s">
        <v>55</v>
      </c>
      <c r="I29">
        <v>86.72</v>
      </c>
      <c r="J29">
        <v>60</v>
      </c>
      <c r="L29" t="s">
        <v>65</v>
      </c>
      <c r="M29" t="s">
        <v>78</v>
      </c>
      <c r="N29" t="s">
        <v>78</v>
      </c>
      <c r="O29" t="s">
        <v>65</v>
      </c>
      <c r="P29" t="s">
        <v>123</v>
      </c>
      <c r="Q29" t="s">
        <v>60</v>
      </c>
      <c r="R29">
        <v>110</v>
      </c>
      <c r="S29" t="s">
        <v>69</v>
      </c>
      <c r="T29">
        <v>23</v>
      </c>
      <c r="U29">
        <v>17</v>
      </c>
      <c r="V29">
        <v>30</v>
      </c>
      <c r="W29">
        <v>49.09</v>
      </c>
      <c r="X29">
        <v>25.45</v>
      </c>
      <c r="Y29">
        <v>4.55</v>
      </c>
      <c r="Z29">
        <v>27.27</v>
      </c>
      <c r="AA29">
        <v>3.07</v>
      </c>
      <c r="AB29">
        <v>48.94</v>
      </c>
      <c r="AC29">
        <v>100</v>
      </c>
      <c r="AD29">
        <v>100</v>
      </c>
      <c r="AE29">
        <v>95.45</v>
      </c>
      <c r="AF29">
        <v>100</v>
      </c>
      <c r="AG29">
        <v>49.33</v>
      </c>
      <c r="AH29">
        <v>100</v>
      </c>
      <c r="AI29">
        <v>100</v>
      </c>
      <c r="AZ29" t="s">
        <v>70</v>
      </c>
      <c r="BA29" t="s">
        <v>71</v>
      </c>
    </row>
    <row r="30" spans="1:53" x14ac:dyDescent="0.35">
      <c r="A30" t="s">
        <v>141</v>
      </c>
      <c r="B30" t="s">
        <v>142</v>
      </c>
      <c r="C30" t="s">
        <v>695</v>
      </c>
      <c r="D30" t="s">
        <v>694</v>
      </c>
      <c r="E30" t="s">
        <v>144</v>
      </c>
      <c r="F30" s="1">
        <v>43187</v>
      </c>
      <c r="G30">
        <v>1</v>
      </c>
      <c r="H30" t="s">
        <v>55</v>
      </c>
      <c r="I30">
        <v>82.12</v>
      </c>
      <c r="J30">
        <v>60</v>
      </c>
      <c r="L30" t="s">
        <v>125</v>
      </c>
      <c r="M30" t="s">
        <v>145</v>
      </c>
      <c r="N30" t="s">
        <v>127</v>
      </c>
      <c r="O30" t="s">
        <v>125</v>
      </c>
      <c r="P30" t="s">
        <v>118</v>
      </c>
      <c r="Q30" t="s">
        <v>60</v>
      </c>
      <c r="R30">
        <v>110</v>
      </c>
      <c r="S30" t="s">
        <v>61</v>
      </c>
      <c r="T30">
        <v>15</v>
      </c>
      <c r="U30">
        <v>11</v>
      </c>
      <c r="V30">
        <v>59.09</v>
      </c>
      <c r="W30">
        <v>20.91</v>
      </c>
      <c r="X30">
        <v>38.18</v>
      </c>
      <c r="Y30">
        <v>10</v>
      </c>
      <c r="Z30">
        <v>49.09</v>
      </c>
      <c r="AA30">
        <v>3.46</v>
      </c>
      <c r="AB30">
        <v>96.4</v>
      </c>
      <c r="AC30">
        <v>58.73</v>
      </c>
      <c r="AD30">
        <v>68.180000000000007</v>
      </c>
      <c r="AE30">
        <v>90</v>
      </c>
      <c r="AF30">
        <v>100</v>
      </c>
      <c r="AG30">
        <v>74</v>
      </c>
      <c r="AH30">
        <v>73.569999999999993</v>
      </c>
      <c r="AI30">
        <v>96.12</v>
      </c>
      <c r="AZ30" t="s">
        <v>62</v>
      </c>
      <c r="BA30" t="s">
        <v>63</v>
      </c>
    </row>
    <row r="31" spans="1:53" x14ac:dyDescent="0.35">
      <c r="A31" t="s">
        <v>141</v>
      </c>
      <c r="B31" t="s">
        <v>142</v>
      </c>
      <c r="C31" t="s">
        <v>695</v>
      </c>
      <c r="D31" t="s">
        <v>694</v>
      </c>
      <c r="E31" t="s">
        <v>146</v>
      </c>
      <c r="F31" s="1">
        <v>43187</v>
      </c>
      <c r="G31">
        <v>2</v>
      </c>
      <c r="H31" t="s">
        <v>55</v>
      </c>
      <c r="I31">
        <v>80.89</v>
      </c>
      <c r="J31">
        <v>60</v>
      </c>
      <c r="L31" t="s">
        <v>125</v>
      </c>
      <c r="M31" t="s">
        <v>126</v>
      </c>
      <c r="N31" t="s">
        <v>127</v>
      </c>
      <c r="O31" t="s">
        <v>125</v>
      </c>
      <c r="P31" t="s">
        <v>118</v>
      </c>
      <c r="Q31" t="s">
        <v>60</v>
      </c>
      <c r="R31">
        <v>110</v>
      </c>
      <c r="S31" t="s">
        <v>61</v>
      </c>
      <c r="T31">
        <v>16</v>
      </c>
      <c r="U31">
        <v>11</v>
      </c>
      <c r="V31">
        <v>57.27</v>
      </c>
      <c r="W31">
        <v>17.27</v>
      </c>
      <c r="X31">
        <v>32.729999999999997</v>
      </c>
      <c r="Y31">
        <v>10</v>
      </c>
      <c r="Z31">
        <v>42.73</v>
      </c>
      <c r="AA31">
        <v>3.45</v>
      </c>
      <c r="AB31">
        <v>93.43</v>
      </c>
      <c r="AC31">
        <v>48.52</v>
      </c>
      <c r="AD31">
        <v>72.73</v>
      </c>
      <c r="AE31">
        <v>90</v>
      </c>
      <c r="AF31">
        <v>100</v>
      </c>
      <c r="AG31">
        <v>63.42</v>
      </c>
      <c r="AH31">
        <v>82.76</v>
      </c>
      <c r="AI31">
        <v>96.26</v>
      </c>
      <c r="AZ31" t="s">
        <v>62</v>
      </c>
      <c r="BA31" t="s">
        <v>63</v>
      </c>
    </row>
    <row r="32" spans="1:53" x14ac:dyDescent="0.35">
      <c r="A32" t="s">
        <v>147</v>
      </c>
      <c r="B32" t="s">
        <v>148</v>
      </c>
      <c r="C32" t="s">
        <v>697</v>
      </c>
      <c r="D32" t="s">
        <v>696</v>
      </c>
      <c r="E32" t="s">
        <v>149</v>
      </c>
      <c r="F32" s="1">
        <v>42123</v>
      </c>
      <c r="G32">
        <v>1</v>
      </c>
      <c r="H32" t="s">
        <v>55</v>
      </c>
      <c r="I32">
        <v>66.73</v>
      </c>
      <c r="J32">
        <v>60</v>
      </c>
      <c r="L32" t="s">
        <v>56</v>
      </c>
      <c r="M32" t="s">
        <v>150</v>
      </c>
      <c r="N32" t="s">
        <v>58</v>
      </c>
      <c r="O32" t="s">
        <v>56</v>
      </c>
      <c r="P32" t="s">
        <v>151</v>
      </c>
      <c r="Q32" t="s">
        <v>60</v>
      </c>
      <c r="R32">
        <v>110</v>
      </c>
      <c r="S32" t="s">
        <v>61</v>
      </c>
      <c r="T32">
        <v>20</v>
      </c>
      <c r="U32">
        <v>9</v>
      </c>
      <c r="V32">
        <v>17.27</v>
      </c>
      <c r="W32">
        <v>10</v>
      </c>
      <c r="X32">
        <v>35.450000000000003</v>
      </c>
      <c r="Y32">
        <v>24.55</v>
      </c>
      <c r="Z32">
        <v>44.55</v>
      </c>
      <c r="AA32">
        <v>4.5199999999999996</v>
      </c>
      <c r="AB32">
        <v>28.18</v>
      </c>
      <c r="AC32">
        <v>28.09</v>
      </c>
      <c r="AD32">
        <v>90.91</v>
      </c>
      <c r="AE32">
        <v>75.45</v>
      </c>
      <c r="AF32">
        <v>81.819999999999993</v>
      </c>
      <c r="AG32">
        <v>68.709999999999994</v>
      </c>
      <c r="AH32">
        <v>80.14</v>
      </c>
      <c r="AI32">
        <v>80.540000000000006</v>
      </c>
      <c r="AZ32" t="s">
        <v>62</v>
      </c>
      <c r="BA32" t="s">
        <v>63</v>
      </c>
    </row>
    <row r="33" spans="1:53" x14ac:dyDescent="0.35">
      <c r="A33" t="s">
        <v>147</v>
      </c>
      <c r="B33" t="s">
        <v>148</v>
      </c>
      <c r="C33" t="s">
        <v>697</v>
      </c>
      <c r="D33" t="s">
        <v>696</v>
      </c>
      <c r="E33" t="s">
        <v>152</v>
      </c>
      <c r="F33" s="1">
        <v>42123</v>
      </c>
      <c r="G33">
        <v>2</v>
      </c>
      <c r="H33" t="s">
        <v>55</v>
      </c>
      <c r="I33">
        <v>67.53</v>
      </c>
      <c r="J33">
        <v>60</v>
      </c>
      <c r="L33" t="s">
        <v>56</v>
      </c>
      <c r="M33" t="s">
        <v>150</v>
      </c>
      <c r="N33" t="s">
        <v>78</v>
      </c>
      <c r="O33" t="s">
        <v>65</v>
      </c>
      <c r="P33" t="s">
        <v>153</v>
      </c>
      <c r="Q33" t="s">
        <v>60</v>
      </c>
      <c r="R33">
        <v>110</v>
      </c>
      <c r="S33" t="s">
        <v>61</v>
      </c>
      <c r="T33">
        <v>14</v>
      </c>
      <c r="U33">
        <v>8</v>
      </c>
      <c r="V33">
        <v>20.91</v>
      </c>
      <c r="W33">
        <v>11.82</v>
      </c>
      <c r="X33">
        <v>38.18</v>
      </c>
      <c r="Y33">
        <v>11.82</v>
      </c>
      <c r="Z33">
        <v>37.270000000000003</v>
      </c>
      <c r="AA33">
        <v>4.3</v>
      </c>
      <c r="AB33">
        <v>34.11</v>
      </c>
      <c r="AC33">
        <v>33.200000000000003</v>
      </c>
      <c r="AD33">
        <v>63.64</v>
      </c>
      <c r="AE33">
        <v>88.18</v>
      </c>
      <c r="AF33">
        <v>72.73</v>
      </c>
      <c r="AG33">
        <v>74</v>
      </c>
      <c r="AH33">
        <v>90.65</v>
      </c>
      <c r="AI33">
        <v>83.78</v>
      </c>
      <c r="AZ33" t="s">
        <v>62</v>
      </c>
      <c r="BA33" t="s">
        <v>63</v>
      </c>
    </row>
    <row r="34" spans="1:53" x14ac:dyDescent="0.35">
      <c r="A34" t="s">
        <v>147</v>
      </c>
      <c r="B34" t="s">
        <v>148</v>
      </c>
      <c r="C34" t="s">
        <v>697</v>
      </c>
      <c r="D34" t="s">
        <v>696</v>
      </c>
      <c r="E34" t="s">
        <v>154</v>
      </c>
      <c r="F34" s="1">
        <v>42268</v>
      </c>
      <c r="G34">
        <v>1</v>
      </c>
      <c r="H34" t="s">
        <v>55</v>
      </c>
      <c r="I34">
        <v>76.040000000000006</v>
      </c>
      <c r="J34">
        <v>60</v>
      </c>
      <c r="L34" t="s">
        <v>56</v>
      </c>
      <c r="M34" t="s">
        <v>78</v>
      </c>
      <c r="N34" t="s">
        <v>78</v>
      </c>
      <c r="O34" t="s">
        <v>65</v>
      </c>
      <c r="P34" t="s">
        <v>155</v>
      </c>
      <c r="Q34" t="s">
        <v>60</v>
      </c>
      <c r="R34">
        <v>110</v>
      </c>
      <c r="S34" t="s">
        <v>69</v>
      </c>
      <c r="T34">
        <v>16</v>
      </c>
      <c r="U34">
        <v>7</v>
      </c>
      <c r="V34">
        <v>49.09</v>
      </c>
      <c r="W34">
        <v>10.91</v>
      </c>
      <c r="X34">
        <v>53.64</v>
      </c>
      <c r="Y34">
        <v>1.82</v>
      </c>
      <c r="Z34">
        <v>45.45</v>
      </c>
      <c r="AA34">
        <v>4.28</v>
      </c>
      <c r="AB34">
        <v>80.08</v>
      </c>
      <c r="AC34">
        <v>30.64</v>
      </c>
      <c r="AD34">
        <v>72.73</v>
      </c>
      <c r="AE34">
        <v>98.18</v>
      </c>
      <c r="AF34">
        <v>63.64</v>
      </c>
      <c r="AG34">
        <v>100</v>
      </c>
      <c r="AH34">
        <v>78.819999999999993</v>
      </c>
      <c r="AI34">
        <v>84.19</v>
      </c>
      <c r="AZ34" t="s">
        <v>70</v>
      </c>
      <c r="BA34" t="s">
        <v>71</v>
      </c>
    </row>
    <row r="35" spans="1:53" x14ac:dyDescent="0.35">
      <c r="A35" t="s">
        <v>156</v>
      </c>
      <c r="B35" t="s">
        <v>157</v>
      </c>
      <c r="C35" t="s">
        <v>699</v>
      </c>
      <c r="D35" t="s">
        <v>698</v>
      </c>
      <c r="E35" t="s">
        <v>158</v>
      </c>
      <c r="F35" s="1">
        <v>41050</v>
      </c>
      <c r="G35">
        <v>1</v>
      </c>
      <c r="H35" t="s">
        <v>55</v>
      </c>
      <c r="I35">
        <v>45.09</v>
      </c>
      <c r="J35">
        <v>60</v>
      </c>
      <c r="L35" t="s">
        <v>56</v>
      </c>
      <c r="M35" t="s">
        <v>159</v>
      </c>
      <c r="N35" t="s">
        <v>58</v>
      </c>
      <c r="O35" t="s">
        <v>56</v>
      </c>
      <c r="P35" t="s">
        <v>160</v>
      </c>
      <c r="Q35" t="s">
        <v>60</v>
      </c>
      <c r="R35">
        <v>110</v>
      </c>
      <c r="S35" t="s">
        <v>61</v>
      </c>
      <c r="T35">
        <v>12</v>
      </c>
      <c r="U35">
        <v>5</v>
      </c>
      <c r="V35">
        <v>10.91</v>
      </c>
      <c r="W35">
        <v>4.55</v>
      </c>
      <c r="X35">
        <v>20.91</v>
      </c>
      <c r="Y35">
        <v>40</v>
      </c>
      <c r="Z35">
        <v>60</v>
      </c>
      <c r="AA35">
        <v>5.12</v>
      </c>
      <c r="AB35">
        <v>17.8</v>
      </c>
      <c r="AC35">
        <v>12.77</v>
      </c>
      <c r="AD35">
        <v>54.55</v>
      </c>
      <c r="AE35">
        <v>60</v>
      </c>
      <c r="AF35">
        <v>45.45</v>
      </c>
      <c r="AG35">
        <v>40.520000000000003</v>
      </c>
      <c r="AH35">
        <v>57.8</v>
      </c>
      <c r="AI35">
        <v>71.790000000000006</v>
      </c>
      <c r="AZ35" t="s">
        <v>62</v>
      </c>
      <c r="BA35" t="s">
        <v>63</v>
      </c>
    </row>
    <row r="36" spans="1:53" x14ac:dyDescent="0.35">
      <c r="A36" t="s">
        <v>156</v>
      </c>
      <c r="B36" t="s">
        <v>157</v>
      </c>
      <c r="C36" t="s">
        <v>699</v>
      </c>
      <c r="D36" t="s">
        <v>698</v>
      </c>
      <c r="E36" t="s">
        <v>161</v>
      </c>
      <c r="F36" s="1">
        <v>41177</v>
      </c>
      <c r="G36">
        <v>1</v>
      </c>
      <c r="H36" t="s">
        <v>55</v>
      </c>
      <c r="I36">
        <v>61.79</v>
      </c>
      <c r="J36">
        <v>60</v>
      </c>
      <c r="L36" t="s">
        <v>56</v>
      </c>
      <c r="M36" t="s">
        <v>162</v>
      </c>
      <c r="N36" t="s">
        <v>58</v>
      </c>
      <c r="O36" t="s">
        <v>56</v>
      </c>
      <c r="P36" t="s">
        <v>160</v>
      </c>
      <c r="Q36" t="s">
        <v>60</v>
      </c>
      <c r="R36">
        <v>110</v>
      </c>
      <c r="S36" t="s">
        <v>69</v>
      </c>
      <c r="T36">
        <v>12</v>
      </c>
      <c r="U36">
        <v>3</v>
      </c>
      <c r="V36">
        <v>7.27</v>
      </c>
      <c r="W36">
        <v>16.36</v>
      </c>
      <c r="X36">
        <v>49.09</v>
      </c>
      <c r="Y36">
        <v>10.91</v>
      </c>
      <c r="Z36">
        <v>37.270000000000003</v>
      </c>
      <c r="AA36">
        <v>4.57</v>
      </c>
      <c r="AB36">
        <v>11.86</v>
      </c>
      <c r="AC36">
        <v>45.97</v>
      </c>
      <c r="AD36">
        <v>54.55</v>
      </c>
      <c r="AE36">
        <v>89.09</v>
      </c>
      <c r="AF36">
        <v>27.27</v>
      </c>
      <c r="AG36">
        <v>95.14</v>
      </c>
      <c r="AH36">
        <v>90.65</v>
      </c>
      <c r="AI36">
        <v>79.81</v>
      </c>
      <c r="AZ36" t="s">
        <v>70</v>
      </c>
      <c r="BA36" t="s">
        <v>71</v>
      </c>
    </row>
    <row r="37" spans="1:53" x14ac:dyDescent="0.35">
      <c r="A37" t="s">
        <v>156</v>
      </c>
      <c r="B37" t="s">
        <v>157</v>
      </c>
      <c r="C37" t="s">
        <v>699</v>
      </c>
      <c r="D37" t="s">
        <v>698</v>
      </c>
      <c r="E37" t="s">
        <v>163</v>
      </c>
      <c r="F37" s="1">
        <v>42136</v>
      </c>
      <c r="G37">
        <v>1</v>
      </c>
      <c r="H37" t="s">
        <v>55</v>
      </c>
      <c r="I37">
        <v>46.85</v>
      </c>
      <c r="J37">
        <v>60</v>
      </c>
      <c r="L37" t="s">
        <v>65</v>
      </c>
      <c r="M37" t="s">
        <v>78</v>
      </c>
      <c r="N37" t="s">
        <v>78</v>
      </c>
      <c r="O37" t="s">
        <v>65</v>
      </c>
      <c r="P37" t="s">
        <v>153</v>
      </c>
      <c r="Q37" t="s">
        <v>60</v>
      </c>
      <c r="R37">
        <v>110</v>
      </c>
      <c r="S37" t="s">
        <v>61</v>
      </c>
      <c r="T37">
        <v>18</v>
      </c>
      <c r="U37">
        <v>8</v>
      </c>
      <c r="V37">
        <v>10.91</v>
      </c>
      <c r="W37">
        <v>3.64</v>
      </c>
      <c r="X37">
        <v>15.45</v>
      </c>
      <c r="Y37">
        <v>54.55</v>
      </c>
      <c r="Z37">
        <v>65.45</v>
      </c>
      <c r="AA37">
        <v>5.45</v>
      </c>
      <c r="AB37">
        <v>17.8</v>
      </c>
      <c r="AC37">
        <v>10.210000000000001</v>
      </c>
      <c r="AD37">
        <v>81.819999999999993</v>
      </c>
      <c r="AE37">
        <v>45.45</v>
      </c>
      <c r="AF37">
        <v>72.73</v>
      </c>
      <c r="AG37">
        <v>29.95</v>
      </c>
      <c r="AH37">
        <v>49.92</v>
      </c>
      <c r="AI37">
        <v>66.92</v>
      </c>
      <c r="AZ37" t="s">
        <v>62</v>
      </c>
      <c r="BA37" t="s">
        <v>63</v>
      </c>
    </row>
    <row r="38" spans="1:53" x14ac:dyDescent="0.35">
      <c r="A38" t="s">
        <v>156</v>
      </c>
      <c r="B38" t="s">
        <v>157</v>
      </c>
      <c r="C38" t="s">
        <v>699</v>
      </c>
      <c r="D38" t="s">
        <v>698</v>
      </c>
      <c r="E38" t="s">
        <v>164</v>
      </c>
      <c r="F38" s="1">
        <v>42324</v>
      </c>
      <c r="G38">
        <v>1</v>
      </c>
      <c r="H38" t="s">
        <v>55</v>
      </c>
      <c r="I38">
        <v>60.36</v>
      </c>
      <c r="J38">
        <v>60</v>
      </c>
      <c r="L38" t="s">
        <v>65</v>
      </c>
      <c r="M38" t="s">
        <v>78</v>
      </c>
      <c r="N38" t="s">
        <v>78</v>
      </c>
      <c r="O38" t="s">
        <v>65</v>
      </c>
      <c r="P38" t="s">
        <v>155</v>
      </c>
      <c r="Q38" t="s">
        <v>60</v>
      </c>
      <c r="R38">
        <v>110</v>
      </c>
      <c r="S38" t="s">
        <v>69</v>
      </c>
      <c r="T38">
        <v>14</v>
      </c>
      <c r="U38">
        <v>7</v>
      </c>
      <c r="V38">
        <v>2.73</v>
      </c>
      <c r="W38">
        <v>34.549999999999997</v>
      </c>
      <c r="X38">
        <v>16.36</v>
      </c>
      <c r="Y38">
        <v>27.27</v>
      </c>
      <c r="Z38">
        <v>51.82</v>
      </c>
      <c r="AA38">
        <v>4.5599999999999996</v>
      </c>
      <c r="AB38">
        <v>4.45</v>
      </c>
      <c r="AC38">
        <v>97.04</v>
      </c>
      <c r="AD38">
        <v>63.64</v>
      </c>
      <c r="AE38">
        <v>72.73</v>
      </c>
      <c r="AF38">
        <v>63.64</v>
      </c>
      <c r="AG38">
        <v>31.71</v>
      </c>
      <c r="AH38">
        <v>69.63</v>
      </c>
      <c r="AI38">
        <v>80.03</v>
      </c>
      <c r="AZ38" t="s">
        <v>70</v>
      </c>
      <c r="BA38" t="s">
        <v>71</v>
      </c>
    </row>
    <row r="39" spans="1:53" x14ac:dyDescent="0.35">
      <c r="A39" t="s">
        <v>156</v>
      </c>
      <c r="B39" t="s">
        <v>157</v>
      </c>
      <c r="C39" t="s">
        <v>699</v>
      </c>
      <c r="D39" t="s">
        <v>698</v>
      </c>
      <c r="E39" t="s">
        <v>165</v>
      </c>
      <c r="F39" s="1">
        <v>42478</v>
      </c>
      <c r="G39">
        <v>1</v>
      </c>
      <c r="H39" t="s">
        <v>55</v>
      </c>
      <c r="I39">
        <v>26.88</v>
      </c>
      <c r="J39">
        <v>60</v>
      </c>
      <c r="L39" t="s">
        <v>56</v>
      </c>
      <c r="M39" t="s">
        <v>166</v>
      </c>
      <c r="N39" t="s">
        <v>58</v>
      </c>
      <c r="O39" t="s">
        <v>56</v>
      </c>
      <c r="P39" t="s">
        <v>167</v>
      </c>
      <c r="Q39" t="s">
        <v>60</v>
      </c>
      <c r="R39">
        <v>110</v>
      </c>
      <c r="S39" t="s">
        <v>61</v>
      </c>
      <c r="T39">
        <v>10</v>
      </c>
      <c r="U39">
        <v>3</v>
      </c>
      <c r="V39">
        <v>7.27</v>
      </c>
      <c r="W39">
        <v>0.91</v>
      </c>
      <c r="X39">
        <v>4.55</v>
      </c>
      <c r="Y39">
        <v>71.819999999999993</v>
      </c>
      <c r="Z39">
        <v>79.09</v>
      </c>
      <c r="AA39">
        <v>5.87</v>
      </c>
      <c r="AB39">
        <v>11.86</v>
      </c>
      <c r="AC39">
        <v>2.5499999999999998</v>
      </c>
      <c r="AD39">
        <v>45.45</v>
      </c>
      <c r="AE39">
        <v>28.18</v>
      </c>
      <c r="AF39">
        <v>27.27</v>
      </c>
      <c r="AG39">
        <v>8.81</v>
      </c>
      <c r="AH39">
        <v>30.22</v>
      </c>
      <c r="AI39">
        <v>60.7</v>
      </c>
      <c r="AZ39" t="s">
        <v>62</v>
      </c>
      <c r="BA39" t="s">
        <v>63</v>
      </c>
    </row>
    <row r="40" spans="1:53" x14ac:dyDescent="0.35">
      <c r="A40" t="s">
        <v>156</v>
      </c>
      <c r="B40" t="s">
        <v>157</v>
      </c>
      <c r="C40" t="s">
        <v>699</v>
      </c>
      <c r="D40" t="s">
        <v>698</v>
      </c>
      <c r="E40" t="s">
        <v>168</v>
      </c>
      <c r="F40" s="1">
        <v>42604</v>
      </c>
      <c r="G40">
        <v>1</v>
      </c>
      <c r="H40" t="s">
        <v>55</v>
      </c>
      <c r="I40">
        <v>42.19</v>
      </c>
      <c r="J40">
        <v>60</v>
      </c>
      <c r="L40" t="s">
        <v>65</v>
      </c>
      <c r="M40" t="s">
        <v>78</v>
      </c>
      <c r="N40" t="s">
        <v>58</v>
      </c>
      <c r="O40" t="s">
        <v>56</v>
      </c>
      <c r="P40" t="s">
        <v>169</v>
      </c>
      <c r="Q40" t="s">
        <v>60</v>
      </c>
      <c r="R40">
        <v>110</v>
      </c>
      <c r="S40" t="s">
        <v>69</v>
      </c>
      <c r="T40">
        <v>13</v>
      </c>
      <c r="U40">
        <v>4</v>
      </c>
      <c r="V40">
        <v>2.73</v>
      </c>
      <c r="W40">
        <v>8.18</v>
      </c>
      <c r="X40">
        <v>20.91</v>
      </c>
      <c r="Y40">
        <v>50</v>
      </c>
      <c r="Z40">
        <v>60.91</v>
      </c>
      <c r="AA40">
        <v>5.4</v>
      </c>
      <c r="AB40">
        <v>4.45</v>
      </c>
      <c r="AC40">
        <v>22.98</v>
      </c>
      <c r="AD40">
        <v>59.09</v>
      </c>
      <c r="AE40">
        <v>50</v>
      </c>
      <c r="AF40">
        <v>36.36</v>
      </c>
      <c r="AG40">
        <v>40.520000000000003</v>
      </c>
      <c r="AH40">
        <v>56.49</v>
      </c>
      <c r="AI40">
        <v>67.650000000000006</v>
      </c>
      <c r="AZ40" t="s">
        <v>70</v>
      </c>
      <c r="BA40" t="s">
        <v>71</v>
      </c>
    </row>
    <row r="41" spans="1:53" x14ac:dyDescent="0.35">
      <c r="A41" t="s">
        <v>156</v>
      </c>
      <c r="B41" t="s">
        <v>157</v>
      </c>
      <c r="C41" t="s">
        <v>699</v>
      </c>
      <c r="D41" t="s">
        <v>698</v>
      </c>
      <c r="E41" t="s">
        <v>170</v>
      </c>
      <c r="F41" s="1">
        <v>42646</v>
      </c>
      <c r="G41">
        <v>1</v>
      </c>
      <c r="H41" t="s">
        <v>55</v>
      </c>
      <c r="I41">
        <v>47.57</v>
      </c>
      <c r="J41">
        <v>60</v>
      </c>
      <c r="L41" t="s">
        <v>56</v>
      </c>
      <c r="M41" t="s">
        <v>58</v>
      </c>
      <c r="N41" t="s">
        <v>78</v>
      </c>
      <c r="O41" t="s">
        <v>65</v>
      </c>
      <c r="P41" t="s">
        <v>171</v>
      </c>
      <c r="Q41" t="s">
        <v>60</v>
      </c>
      <c r="R41">
        <v>110</v>
      </c>
      <c r="S41" t="s">
        <v>69</v>
      </c>
      <c r="T41">
        <v>10</v>
      </c>
      <c r="U41">
        <v>3</v>
      </c>
      <c r="V41">
        <v>0.91</v>
      </c>
      <c r="W41">
        <v>20</v>
      </c>
      <c r="X41">
        <v>20.91</v>
      </c>
      <c r="Y41">
        <v>1.82</v>
      </c>
      <c r="Z41">
        <v>73.64</v>
      </c>
      <c r="AA41">
        <v>5.01</v>
      </c>
      <c r="AB41">
        <v>1.48</v>
      </c>
      <c r="AC41">
        <v>56.18</v>
      </c>
      <c r="AD41">
        <v>45.45</v>
      </c>
      <c r="AE41">
        <v>98.18</v>
      </c>
      <c r="AF41">
        <v>27.27</v>
      </c>
      <c r="AG41">
        <v>40.520000000000003</v>
      </c>
      <c r="AH41">
        <v>38.1</v>
      </c>
      <c r="AI41">
        <v>73.400000000000006</v>
      </c>
      <c r="AZ41" t="s">
        <v>70</v>
      </c>
      <c r="BA41" t="s">
        <v>71</v>
      </c>
    </row>
    <row r="42" spans="1:53" x14ac:dyDescent="0.35">
      <c r="A42" t="s">
        <v>172</v>
      </c>
      <c r="B42" t="s">
        <v>173</v>
      </c>
      <c r="C42" t="s">
        <v>701</v>
      </c>
      <c r="D42" t="s">
        <v>694</v>
      </c>
      <c r="E42" t="s">
        <v>174</v>
      </c>
      <c r="F42" s="1">
        <v>38664</v>
      </c>
      <c r="G42">
        <v>1</v>
      </c>
      <c r="H42" t="s">
        <v>55</v>
      </c>
      <c r="I42">
        <v>82.03</v>
      </c>
      <c r="J42">
        <v>60</v>
      </c>
      <c r="L42" t="s">
        <v>65</v>
      </c>
      <c r="M42" t="s">
        <v>175</v>
      </c>
      <c r="N42" t="s">
        <v>58</v>
      </c>
      <c r="O42" t="s">
        <v>56</v>
      </c>
      <c r="P42" t="s">
        <v>176</v>
      </c>
      <c r="Q42" t="s">
        <v>60</v>
      </c>
      <c r="R42">
        <v>110</v>
      </c>
      <c r="S42" t="s">
        <v>69</v>
      </c>
      <c r="T42">
        <v>18</v>
      </c>
      <c r="U42">
        <v>10</v>
      </c>
      <c r="V42">
        <v>46.75</v>
      </c>
      <c r="W42">
        <v>18.93</v>
      </c>
      <c r="X42">
        <v>40.24</v>
      </c>
      <c r="Y42">
        <v>6.51</v>
      </c>
      <c r="Z42">
        <v>39.049999999999997</v>
      </c>
      <c r="AA42">
        <v>3.57</v>
      </c>
      <c r="AB42">
        <v>76.260000000000005</v>
      </c>
      <c r="AC42">
        <v>53.19</v>
      </c>
      <c r="AD42">
        <v>81.819999999999993</v>
      </c>
      <c r="AE42">
        <v>93.49</v>
      </c>
      <c r="AF42">
        <v>90.91</v>
      </c>
      <c r="AG42">
        <v>77.98</v>
      </c>
      <c r="AH42">
        <v>88.07</v>
      </c>
      <c r="AI42">
        <v>94.5</v>
      </c>
      <c r="AZ42" t="s">
        <v>70</v>
      </c>
      <c r="BA42" t="s">
        <v>71</v>
      </c>
    </row>
    <row r="43" spans="1:53" x14ac:dyDescent="0.35">
      <c r="A43" t="s">
        <v>172</v>
      </c>
      <c r="B43" t="s">
        <v>173</v>
      </c>
      <c r="C43" t="s">
        <v>701</v>
      </c>
      <c r="D43" t="s">
        <v>694</v>
      </c>
      <c r="E43" t="s">
        <v>177</v>
      </c>
      <c r="F43" s="1">
        <v>41016</v>
      </c>
      <c r="G43">
        <v>1</v>
      </c>
      <c r="H43" t="s">
        <v>55</v>
      </c>
      <c r="I43">
        <v>69.19</v>
      </c>
      <c r="J43">
        <v>60</v>
      </c>
      <c r="L43" t="s">
        <v>56</v>
      </c>
      <c r="M43" t="s">
        <v>58</v>
      </c>
      <c r="N43" t="s">
        <v>58</v>
      </c>
      <c r="O43" t="s">
        <v>56</v>
      </c>
      <c r="P43" t="s">
        <v>178</v>
      </c>
      <c r="Q43" t="s">
        <v>60</v>
      </c>
      <c r="R43">
        <v>110</v>
      </c>
      <c r="S43" t="s">
        <v>61</v>
      </c>
      <c r="T43">
        <v>18</v>
      </c>
      <c r="U43">
        <v>11</v>
      </c>
      <c r="V43">
        <v>32.729999999999997</v>
      </c>
      <c r="W43">
        <v>17.27</v>
      </c>
      <c r="X43">
        <v>16.36</v>
      </c>
      <c r="Y43">
        <v>27.27</v>
      </c>
      <c r="Z43">
        <v>44.55</v>
      </c>
      <c r="AA43">
        <v>4.21</v>
      </c>
      <c r="AB43">
        <v>53.39</v>
      </c>
      <c r="AC43">
        <v>48.52</v>
      </c>
      <c r="AD43">
        <v>81.819999999999993</v>
      </c>
      <c r="AE43">
        <v>72.73</v>
      </c>
      <c r="AF43">
        <v>100</v>
      </c>
      <c r="AG43">
        <v>31.71</v>
      </c>
      <c r="AH43">
        <v>80.14</v>
      </c>
      <c r="AI43">
        <v>85.21</v>
      </c>
      <c r="AZ43" t="s">
        <v>62</v>
      </c>
      <c r="BA43" t="s">
        <v>63</v>
      </c>
    </row>
    <row r="44" spans="1:53" x14ac:dyDescent="0.35">
      <c r="A44" t="s">
        <v>172</v>
      </c>
      <c r="B44" t="s">
        <v>173</v>
      </c>
      <c r="C44" t="s">
        <v>701</v>
      </c>
      <c r="D44" t="s">
        <v>694</v>
      </c>
      <c r="E44" t="s">
        <v>179</v>
      </c>
      <c r="F44" s="1">
        <v>41183</v>
      </c>
      <c r="G44">
        <v>1</v>
      </c>
      <c r="H44" t="s">
        <v>55</v>
      </c>
      <c r="I44">
        <v>73.239999999999995</v>
      </c>
      <c r="J44">
        <v>60</v>
      </c>
      <c r="L44" t="s">
        <v>56</v>
      </c>
      <c r="M44" t="s">
        <v>58</v>
      </c>
      <c r="N44" t="s">
        <v>58</v>
      </c>
      <c r="O44" t="s">
        <v>56</v>
      </c>
      <c r="P44" t="s">
        <v>178</v>
      </c>
      <c r="Q44" t="s">
        <v>60</v>
      </c>
      <c r="R44">
        <v>110</v>
      </c>
      <c r="S44" t="s">
        <v>69</v>
      </c>
      <c r="T44">
        <v>16</v>
      </c>
      <c r="U44">
        <v>6</v>
      </c>
      <c r="V44">
        <v>46.36</v>
      </c>
      <c r="W44">
        <v>13.64</v>
      </c>
      <c r="X44">
        <v>34.549999999999997</v>
      </c>
      <c r="Y44">
        <v>10</v>
      </c>
      <c r="Z44">
        <v>33.64</v>
      </c>
      <c r="AA44">
        <v>3.76</v>
      </c>
      <c r="AB44">
        <v>75.63</v>
      </c>
      <c r="AC44">
        <v>38.299999999999997</v>
      </c>
      <c r="AD44">
        <v>72.73</v>
      </c>
      <c r="AE44">
        <v>90</v>
      </c>
      <c r="AF44">
        <v>54.55</v>
      </c>
      <c r="AG44">
        <v>66.95</v>
      </c>
      <c r="AH44">
        <v>95.9</v>
      </c>
      <c r="AI44">
        <v>91.84</v>
      </c>
      <c r="AZ44" t="s">
        <v>70</v>
      </c>
      <c r="BA44" t="s">
        <v>71</v>
      </c>
    </row>
    <row r="45" spans="1:53" x14ac:dyDescent="0.35">
      <c r="A45" t="s">
        <v>180</v>
      </c>
      <c r="B45" t="s">
        <v>181</v>
      </c>
      <c r="C45" t="s">
        <v>732</v>
      </c>
      <c r="D45" t="s">
        <v>694</v>
      </c>
      <c r="E45" t="s">
        <v>182</v>
      </c>
      <c r="F45" s="1">
        <v>38852</v>
      </c>
      <c r="G45">
        <v>1</v>
      </c>
      <c r="H45" t="s">
        <v>55</v>
      </c>
      <c r="I45">
        <v>79.59</v>
      </c>
      <c r="J45">
        <v>60</v>
      </c>
      <c r="L45" t="s">
        <v>56</v>
      </c>
      <c r="M45" t="s">
        <v>175</v>
      </c>
      <c r="N45" t="s">
        <v>58</v>
      </c>
      <c r="O45" t="s">
        <v>56</v>
      </c>
      <c r="P45" t="s">
        <v>183</v>
      </c>
      <c r="Q45" t="s">
        <v>60</v>
      </c>
      <c r="R45">
        <v>110</v>
      </c>
      <c r="S45" t="s">
        <v>61</v>
      </c>
      <c r="T45">
        <v>17</v>
      </c>
      <c r="U45">
        <v>9</v>
      </c>
      <c r="V45">
        <v>53.08</v>
      </c>
      <c r="W45">
        <v>26.92</v>
      </c>
      <c r="X45">
        <v>20.77</v>
      </c>
      <c r="Y45">
        <v>6.15</v>
      </c>
      <c r="Z45">
        <v>42.31</v>
      </c>
      <c r="AA45">
        <v>3.34</v>
      </c>
      <c r="AB45">
        <v>86.59</v>
      </c>
      <c r="AC45">
        <v>75.63</v>
      </c>
      <c r="AD45">
        <v>77.27</v>
      </c>
      <c r="AE45">
        <v>93.85</v>
      </c>
      <c r="AF45">
        <v>81.819999999999993</v>
      </c>
      <c r="AG45">
        <v>40.25</v>
      </c>
      <c r="AH45">
        <v>83.37</v>
      </c>
      <c r="AI45">
        <v>97.96</v>
      </c>
      <c r="AZ45" t="s">
        <v>62</v>
      </c>
      <c r="BA45" t="s">
        <v>63</v>
      </c>
    </row>
    <row r="46" spans="1:53" x14ac:dyDescent="0.35">
      <c r="A46" t="s">
        <v>180</v>
      </c>
      <c r="B46" t="s">
        <v>181</v>
      </c>
      <c r="C46" t="s">
        <v>732</v>
      </c>
      <c r="D46" t="s">
        <v>694</v>
      </c>
      <c r="E46" t="s">
        <v>184</v>
      </c>
      <c r="F46" s="1">
        <v>39042</v>
      </c>
      <c r="G46">
        <v>1</v>
      </c>
      <c r="H46" t="s">
        <v>55</v>
      </c>
      <c r="I46">
        <v>65.81</v>
      </c>
      <c r="J46">
        <v>60</v>
      </c>
      <c r="L46" t="s">
        <v>65</v>
      </c>
      <c r="M46" t="s">
        <v>185</v>
      </c>
      <c r="N46" t="s">
        <v>58</v>
      </c>
      <c r="O46" t="s">
        <v>56</v>
      </c>
      <c r="P46" t="s">
        <v>183</v>
      </c>
      <c r="Q46" t="s">
        <v>60</v>
      </c>
      <c r="R46">
        <v>110</v>
      </c>
      <c r="S46" t="s">
        <v>69</v>
      </c>
      <c r="T46">
        <v>11</v>
      </c>
      <c r="U46">
        <v>6</v>
      </c>
      <c r="V46">
        <v>24.79</v>
      </c>
      <c r="W46">
        <v>39.32</v>
      </c>
      <c r="X46">
        <v>15.38</v>
      </c>
      <c r="Y46">
        <v>16.239999999999998</v>
      </c>
      <c r="Z46">
        <v>52.99</v>
      </c>
      <c r="AA46">
        <v>3.16</v>
      </c>
      <c r="AB46">
        <v>40.43</v>
      </c>
      <c r="AC46">
        <v>100</v>
      </c>
      <c r="AD46">
        <v>50</v>
      </c>
      <c r="AE46">
        <v>83.76</v>
      </c>
      <c r="AF46">
        <v>54.55</v>
      </c>
      <c r="AG46">
        <v>29.82</v>
      </c>
      <c r="AH46">
        <v>67.930000000000007</v>
      </c>
      <c r="AI46">
        <v>100</v>
      </c>
      <c r="AZ46" t="s">
        <v>70</v>
      </c>
      <c r="BA46" t="s">
        <v>71</v>
      </c>
    </row>
    <row r="47" spans="1:53" x14ac:dyDescent="0.35">
      <c r="A47" t="s">
        <v>186</v>
      </c>
      <c r="B47" t="s">
        <v>187</v>
      </c>
      <c r="C47" t="s">
        <v>702</v>
      </c>
      <c r="D47" t="s">
        <v>694</v>
      </c>
      <c r="E47" t="s">
        <v>188</v>
      </c>
      <c r="F47" s="1">
        <v>36649</v>
      </c>
      <c r="G47">
        <v>1</v>
      </c>
      <c r="H47" t="s">
        <v>55</v>
      </c>
      <c r="I47">
        <v>79.739999999999995</v>
      </c>
      <c r="J47">
        <v>60</v>
      </c>
      <c r="L47" t="s">
        <v>56</v>
      </c>
      <c r="M47" t="s">
        <v>58</v>
      </c>
      <c r="N47" t="s">
        <v>58</v>
      </c>
      <c r="O47" t="s">
        <v>56</v>
      </c>
      <c r="P47" t="s">
        <v>176</v>
      </c>
      <c r="Q47" t="s">
        <v>60</v>
      </c>
      <c r="R47">
        <v>110</v>
      </c>
      <c r="S47" t="s">
        <v>61</v>
      </c>
      <c r="T47">
        <v>18</v>
      </c>
      <c r="U47">
        <v>10</v>
      </c>
      <c r="V47">
        <v>39.5</v>
      </c>
      <c r="W47">
        <v>29.41</v>
      </c>
      <c r="X47">
        <v>20.170000000000002</v>
      </c>
      <c r="Y47">
        <v>3.36</v>
      </c>
      <c r="Z47">
        <v>38.659999999999997</v>
      </c>
      <c r="AA47">
        <v>3.62</v>
      </c>
      <c r="AB47">
        <v>64.430000000000007</v>
      </c>
      <c r="AC47">
        <v>82.62</v>
      </c>
      <c r="AD47">
        <v>81.819999999999993</v>
      </c>
      <c r="AE47">
        <v>96.64</v>
      </c>
      <c r="AF47">
        <v>90.91</v>
      </c>
      <c r="AG47">
        <v>39.090000000000003</v>
      </c>
      <c r="AH47">
        <v>88.65</v>
      </c>
      <c r="AI47">
        <v>93.8</v>
      </c>
      <c r="AZ47" t="s">
        <v>62</v>
      </c>
      <c r="BA47" t="s">
        <v>63</v>
      </c>
    </row>
    <row r="48" spans="1:53" x14ac:dyDescent="0.35">
      <c r="A48" t="s">
        <v>186</v>
      </c>
      <c r="B48" t="s">
        <v>187</v>
      </c>
      <c r="C48" t="s">
        <v>702</v>
      </c>
      <c r="D48" t="s">
        <v>694</v>
      </c>
      <c r="E48" t="s">
        <v>189</v>
      </c>
      <c r="F48" s="1">
        <v>36811</v>
      </c>
      <c r="G48">
        <v>1</v>
      </c>
      <c r="H48" t="s">
        <v>55</v>
      </c>
      <c r="I48">
        <v>68.45</v>
      </c>
      <c r="J48">
        <v>60</v>
      </c>
      <c r="L48" t="s">
        <v>56</v>
      </c>
      <c r="M48" t="s">
        <v>58</v>
      </c>
      <c r="N48" t="s">
        <v>58</v>
      </c>
      <c r="O48" t="s">
        <v>56</v>
      </c>
      <c r="P48" t="s">
        <v>176</v>
      </c>
      <c r="Q48" t="s">
        <v>60</v>
      </c>
      <c r="R48">
        <v>110</v>
      </c>
      <c r="S48" t="s">
        <v>69</v>
      </c>
      <c r="T48">
        <v>23</v>
      </c>
      <c r="U48">
        <v>12</v>
      </c>
      <c r="V48">
        <v>24.22</v>
      </c>
      <c r="W48">
        <v>11.72</v>
      </c>
      <c r="X48">
        <v>14.45</v>
      </c>
      <c r="Y48">
        <v>2.34</v>
      </c>
      <c r="Z48">
        <v>50.39</v>
      </c>
      <c r="AA48">
        <v>4.71</v>
      </c>
      <c r="AB48">
        <v>39.51</v>
      </c>
      <c r="AC48">
        <v>32.92</v>
      </c>
      <c r="AD48">
        <v>100</v>
      </c>
      <c r="AE48">
        <v>97.66</v>
      </c>
      <c r="AF48">
        <v>100</v>
      </c>
      <c r="AG48">
        <v>28.01</v>
      </c>
      <c r="AH48">
        <v>71.69</v>
      </c>
      <c r="AI48">
        <v>77.78</v>
      </c>
      <c r="AZ48" t="s">
        <v>70</v>
      </c>
      <c r="BA48" t="s">
        <v>71</v>
      </c>
    </row>
    <row r="49" spans="1:53" x14ac:dyDescent="0.35">
      <c r="A49" t="s">
        <v>186</v>
      </c>
      <c r="B49" t="s">
        <v>187</v>
      </c>
      <c r="C49" t="s">
        <v>702</v>
      </c>
      <c r="D49" t="s">
        <v>694</v>
      </c>
      <c r="E49" t="s">
        <v>190</v>
      </c>
      <c r="F49" s="1">
        <v>38664</v>
      </c>
      <c r="G49">
        <v>1</v>
      </c>
      <c r="H49" t="s">
        <v>55</v>
      </c>
      <c r="I49">
        <v>79.72</v>
      </c>
      <c r="J49">
        <v>60</v>
      </c>
      <c r="L49" t="s">
        <v>56</v>
      </c>
      <c r="M49" t="s">
        <v>175</v>
      </c>
      <c r="N49" t="s">
        <v>58</v>
      </c>
      <c r="O49" t="s">
        <v>56</v>
      </c>
      <c r="P49" t="s">
        <v>176</v>
      </c>
      <c r="Q49" t="s">
        <v>60</v>
      </c>
      <c r="R49">
        <v>110</v>
      </c>
      <c r="S49" t="s">
        <v>69</v>
      </c>
      <c r="T49">
        <v>21</v>
      </c>
      <c r="U49">
        <v>14</v>
      </c>
      <c r="V49">
        <v>45.69</v>
      </c>
      <c r="W49">
        <v>28.45</v>
      </c>
      <c r="X49">
        <v>9.48</v>
      </c>
      <c r="Y49">
        <v>5.17</v>
      </c>
      <c r="Z49">
        <v>43.1</v>
      </c>
      <c r="AA49">
        <v>3.72</v>
      </c>
      <c r="AB49">
        <v>74.53</v>
      </c>
      <c r="AC49">
        <v>79.91</v>
      </c>
      <c r="AD49">
        <v>95.45</v>
      </c>
      <c r="AE49">
        <v>94.83</v>
      </c>
      <c r="AF49">
        <v>100</v>
      </c>
      <c r="AG49">
        <v>18.38</v>
      </c>
      <c r="AH49">
        <v>82.22</v>
      </c>
      <c r="AI49">
        <v>92.42</v>
      </c>
      <c r="AZ49" t="s">
        <v>70</v>
      </c>
      <c r="BA49" t="s">
        <v>71</v>
      </c>
    </row>
    <row r="50" spans="1:53" x14ac:dyDescent="0.35">
      <c r="A50" t="s">
        <v>186</v>
      </c>
      <c r="B50" t="s">
        <v>187</v>
      </c>
      <c r="C50" t="s">
        <v>702</v>
      </c>
      <c r="D50" t="s">
        <v>694</v>
      </c>
      <c r="E50" t="s">
        <v>191</v>
      </c>
      <c r="F50" s="1">
        <v>40709</v>
      </c>
      <c r="G50">
        <v>1</v>
      </c>
      <c r="H50" t="s">
        <v>55</v>
      </c>
      <c r="I50">
        <v>64.569999999999993</v>
      </c>
      <c r="J50">
        <v>60</v>
      </c>
      <c r="L50" t="s">
        <v>56</v>
      </c>
      <c r="M50" t="s">
        <v>192</v>
      </c>
      <c r="N50" t="s">
        <v>58</v>
      </c>
      <c r="O50" t="s">
        <v>56</v>
      </c>
      <c r="P50" t="s">
        <v>193</v>
      </c>
      <c r="Q50" t="s">
        <v>60</v>
      </c>
      <c r="R50">
        <v>110</v>
      </c>
      <c r="S50" t="s">
        <v>61</v>
      </c>
      <c r="T50">
        <v>22</v>
      </c>
      <c r="U50">
        <v>14</v>
      </c>
      <c r="V50">
        <v>18.18</v>
      </c>
      <c r="W50">
        <v>15.45</v>
      </c>
      <c r="X50">
        <v>5.45</v>
      </c>
      <c r="Y50">
        <v>15.45</v>
      </c>
      <c r="Z50">
        <v>49.09</v>
      </c>
      <c r="AA50">
        <v>4.91</v>
      </c>
      <c r="AB50">
        <v>29.66</v>
      </c>
      <c r="AC50">
        <v>43.41</v>
      </c>
      <c r="AD50">
        <v>100</v>
      </c>
      <c r="AE50">
        <v>84.55</v>
      </c>
      <c r="AF50">
        <v>100</v>
      </c>
      <c r="AG50">
        <v>10.57</v>
      </c>
      <c r="AH50">
        <v>73.569999999999993</v>
      </c>
      <c r="AI50">
        <v>74.790000000000006</v>
      </c>
      <c r="AZ50" t="s">
        <v>62</v>
      </c>
      <c r="BA50" t="s">
        <v>63</v>
      </c>
    </row>
    <row r="51" spans="1:53" x14ac:dyDescent="0.35">
      <c r="A51" t="s">
        <v>186</v>
      </c>
      <c r="B51" t="s">
        <v>187</v>
      </c>
      <c r="C51" t="s">
        <v>702</v>
      </c>
      <c r="D51" t="s">
        <v>694</v>
      </c>
      <c r="E51" t="s">
        <v>194</v>
      </c>
      <c r="F51" s="1">
        <v>40709</v>
      </c>
      <c r="G51">
        <v>2</v>
      </c>
      <c r="H51" t="s">
        <v>55</v>
      </c>
      <c r="I51">
        <v>67.97</v>
      </c>
      <c r="J51">
        <v>60</v>
      </c>
      <c r="L51" t="s">
        <v>56</v>
      </c>
      <c r="M51" t="s">
        <v>58</v>
      </c>
      <c r="N51" t="s">
        <v>78</v>
      </c>
      <c r="O51" t="s">
        <v>65</v>
      </c>
      <c r="P51" t="s">
        <v>195</v>
      </c>
      <c r="Q51" t="s">
        <v>60</v>
      </c>
      <c r="R51">
        <v>110</v>
      </c>
      <c r="S51" t="s">
        <v>61</v>
      </c>
      <c r="T51">
        <v>18</v>
      </c>
      <c r="U51">
        <v>11</v>
      </c>
      <c r="V51">
        <v>30</v>
      </c>
      <c r="W51">
        <v>13.64</v>
      </c>
      <c r="X51">
        <v>8.18</v>
      </c>
      <c r="Y51">
        <v>11.82</v>
      </c>
      <c r="Z51">
        <v>40</v>
      </c>
      <c r="AA51">
        <v>4.29</v>
      </c>
      <c r="AB51">
        <v>48.94</v>
      </c>
      <c r="AC51">
        <v>38.299999999999997</v>
      </c>
      <c r="AD51">
        <v>81.819999999999993</v>
      </c>
      <c r="AE51">
        <v>88.18</v>
      </c>
      <c r="AF51">
        <v>100</v>
      </c>
      <c r="AG51">
        <v>15.86</v>
      </c>
      <c r="AH51">
        <v>86.71</v>
      </c>
      <c r="AI51">
        <v>83.96</v>
      </c>
      <c r="AZ51" t="s">
        <v>62</v>
      </c>
      <c r="BA51" t="s">
        <v>63</v>
      </c>
    </row>
    <row r="52" spans="1:53" x14ac:dyDescent="0.35">
      <c r="A52" t="s">
        <v>186</v>
      </c>
      <c r="B52" t="s">
        <v>187</v>
      </c>
      <c r="C52" t="s">
        <v>702</v>
      </c>
      <c r="D52" t="s">
        <v>694</v>
      </c>
      <c r="E52" t="s">
        <v>196</v>
      </c>
      <c r="F52" s="1">
        <v>40855</v>
      </c>
      <c r="G52">
        <v>1</v>
      </c>
      <c r="H52" t="s">
        <v>55</v>
      </c>
      <c r="I52">
        <v>81.739999999999995</v>
      </c>
      <c r="J52">
        <v>60</v>
      </c>
      <c r="L52" t="s">
        <v>56</v>
      </c>
      <c r="M52" t="s">
        <v>159</v>
      </c>
      <c r="N52" t="s">
        <v>58</v>
      </c>
      <c r="O52" t="s">
        <v>56</v>
      </c>
      <c r="P52" t="s">
        <v>195</v>
      </c>
      <c r="Q52" t="s">
        <v>60</v>
      </c>
      <c r="R52">
        <v>110</v>
      </c>
      <c r="S52" t="s">
        <v>69</v>
      </c>
      <c r="T52">
        <v>18</v>
      </c>
      <c r="U52">
        <v>11</v>
      </c>
      <c r="V52">
        <v>39.090000000000003</v>
      </c>
      <c r="W52">
        <v>30</v>
      </c>
      <c r="X52">
        <v>22.73</v>
      </c>
      <c r="Y52">
        <v>4.55</v>
      </c>
      <c r="Z52">
        <v>36.36</v>
      </c>
      <c r="AA52">
        <v>3.7</v>
      </c>
      <c r="AB52">
        <v>63.77</v>
      </c>
      <c r="AC52">
        <v>84.27</v>
      </c>
      <c r="AD52">
        <v>81.819999999999993</v>
      </c>
      <c r="AE52">
        <v>95.45</v>
      </c>
      <c r="AF52">
        <v>100</v>
      </c>
      <c r="AG52">
        <v>44.05</v>
      </c>
      <c r="AH52">
        <v>91.96</v>
      </c>
      <c r="AI52">
        <v>92.58</v>
      </c>
      <c r="AZ52" t="s">
        <v>70</v>
      </c>
      <c r="BA52" t="s">
        <v>71</v>
      </c>
    </row>
    <row r="53" spans="1:53" x14ac:dyDescent="0.35">
      <c r="A53" t="s">
        <v>197</v>
      </c>
      <c r="B53" t="s">
        <v>198</v>
      </c>
      <c r="C53" t="s">
        <v>703</v>
      </c>
      <c r="D53" t="s">
        <v>692</v>
      </c>
      <c r="E53" t="s">
        <v>199</v>
      </c>
      <c r="F53" s="1">
        <v>41037</v>
      </c>
      <c r="G53">
        <v>1</v>
      </c>
      <c r="H53" t="s">
        <v>55</v>
      </c>
      <c r="I53">
        <v>48.71</v>
      </c>
      <c r="J53">
        <v>60</v>
      </c>
      <c r="L53" t="s">
        <v>56</v>
      </c>
      <c r="M53" t="s">
        <v>175</v>
      </c>
      <c r="N53" t="s">
        <v>58</v>
      </c>
      <c r="O53" t="s">
        <v>56</v>
      </c>
      <c r="P53" t="s">
        <v>200</v>
      </c>
      <c r="Q53" t="s">
        <v>60</v>
      </c>
      <c r="R53">
        <v>110</v>
      </c>
      <c r="S53" t="s">
        <v>61</v>
      </c>
      <c r="T53">
        <v>14</v>
      </c>
      <c r="U53">
        <v>5</v>
      </c>
      <c r="V53">
        <v>11.82</v>
      </c>
      <c r="W53">
        <v>27.27</v>
      </c>
      <c r="X53">
        <v>1.82</v>
      </c>
      <c r="Y53">
        <v>43.64</v>
      </c>
      <c r="Z53">
        <v>69.09</v>
      </c>
      <c r="AA53">
        <v>4.55</v>
      </c>
      <c r="AB53">
        <v>19.28</v>
      </c>
      <c r="AC53">
        <v>76.61</v>
      </c>
      <c r="AD53">
        <v>63.64</v>
      </c>
      <c r="AE53">
        <v>56.36</v>
      </c>
      <c r="AF53">
        <v>45.45</v>
      </c>
      <c r="AG53">
        <v>3.52</v>
      </c>
      <c r="AH53">
        <v>44.67</v>
      </c>
      <c r="AI53">
        <v>80.14</v>
      </c>
      <c r="AZ53" t="s">
        <v>62</v>
      </c>
      <c r="BA53" t="s">
        <v>63</v>
      </c>
    </row>
    <row r="54" spans="1:53" x14ac:dyDescent="0.35">
      <c r="A54" t="s">
        <v>197</v>
      </c>
      <c r="B54" t="s">
        <v>198</v>
      </c>
      <c r="C54" t="s">
        <v>703</v>
      </c>
      <c r="D54" t="s">
        <v>692</v>
      </c>
      <c r="E54" t="s">
        <v>201</v>
      </c>
      <c r="F54" s="1">
        <v>41150</v>
      </c>
      <c r="G54">
        <v>1</v>
      </c>
      <c r="H54" t="s">
        <v>55</v>
      </c>
      <c r="I54">
        <v>45.46</v>
      </c>
      <c r="J54">
        <v>60</v>
      </c>
      <c r="L54" t="s">
        <v>56</v>
      </c>
      <c r="M54" t="s">
        <v>202</v>
      </c>
      <c r="N54" t="s">
        <v>78</v>
      </c>
      <c r="O54" t="s">
        <v>65</v>
      </c>
      <c r="P54" t="s">
        <v>160</v>
      </c>
      <c r="Q54" t="s">
        <v>60</v>
      </c>
      <c r="R54">
        <v>110</v>
      </c>
      <c r="S54" t="s">
        <v>69</v>
      </c>
      <c r="T54">
        <v>10</v>
      </c>
      <c r="U54">
        <v>3</v>
      </c>
      <c r="V54">
        <v>0.91</v>
      </c>
      <c r="W54">
        <v>6.36</v>
      </c>
      <c r="X54">
        <v>35.450000000000003</v>
      </c>
      <c r="Y54">
        <v>35.450000000000003</v>
      </c>
      <c r="Z54">
        <v>55.45</v>
      </c>
      <c r="AA54">
        <v>4.97</v>
      </c>
      <c r="AB54">
        <v>1.48</v>
      </c>
      <c r="AC54">
        <v>17.88</v>
      </c>
      <c r="AD54">
        <v>45.45</v>
      </c>
      <c r="AE54">
        <v>64.55</v>
      </c>
      <c r="AF54">
        <v>27.27</v>
      </c>
      <c r="AG54">
        <v>68.709999999999994</v>
      </c>
      <c r="AH54">
        <v>64.37</v>
      </c>
      <c r="AI54">
        <v>73.930000000000007</v>
      </c>
      <c r="AZ54" t="s">
        <v>70</v>
      </c>
      <c r="BA54" t="s">
        <v>71</v>
      </c>
    </row>
    <row r="55" spans="1:53" x14ac:dyDescent="0.35">
      <c r="A55" t="s">
        <v>203</v>
      </c>
      <c r="B55" t="s">
        <v>204</v>
      </c>
      <c r="C55" t="s">
        <v>704</v>
      </c>
      <c r="D55" t="s">
        <v>692</v>
      </c>
      <c r="E55" t="s">
        <v>205</v>
      </c>
      <c r="F55" s="1">
        <v>38663</v>
      </c>
      <c r="G55">
        <v>1</v>
      </c>
      <c r="H55" t="s">
        <v>55</v>
      </c>
      <c r="I55">
        <v>31.41</v>
      </c>
      <c r="J55">
        <v>60</v>
      </c>
      <c r="L55" t="s">
        <v>56</v>
      </c>
      <c r="M55" t="s">
        <v>109</v>
      </c>
      <c r="N55" t="s">
        <v>58</v>
      </c>
      <c r="O55" t="s">
        <v>56</v>
      </c>
      <c r="P55" t="s">
        <v>176</v>
      </c>
      <c r="Q55" t="s">
        <v>60</v>
      </c>
      <c r="R55">
        <v>110</v>
      </c>
      <c r="S55" t="s">
        <v>69</v>
      </c>
      <c r="T55">
        <v>11</v>
      </c>
      <c r="U55">
        <v>4</v>
      </c>
      <c r="V55">
        <v>2.9</v>
      </c>
      <c r="W55">
        <v>2.9</v>
      </c>
      <c r="X55">
        <v>4.3499999999999996</v>
      </c>
      <c r="Y55">
        <v>49.28</v>
      </c>
      <c r="Z55">
        <v>78.260000000000005</v>
      </c>
      <c r="AA55">
        <v>5.82</v>
      </c>
      <c r="AB55">
        <v>4.7300000000000004</v>
      </c>
      <c r="AC55">
        <v>8.14</v>
      </c>
      <c r="AD55">
        <v>50</v>
      </c>
      <c r="AE55">
        <v>50.72</v>
      </c>
      <c r="AF55">
        <v>36.36</v>
      </c>
      <c r="AG55">
        <v>8.43</v>
      </c>
      <c r="AH55">
        <v>31.41</v>
      </c>
      <c r="AI55">
        <v>61.49</v>
      </c>
      <c r="AZ55" t="s">
        <v>70</v>
      </c>
      <c r="BA55" t="s">
        <v>71</v>
      </c>
    </row>
    <row r="56" spans="1:53" x14ac:dyDescent="0.35">
      <c r="A56" t="s">
        <v>203</v>
      </c>
      <c r="B56" t="s">
        <v>204</v>
      </c>
      <c r="C56" t="s">
        <v>704</v>
      </c>
      <c r="D56" t="s">
        <v>692</v>
      </c>
      <c r="E56" t="s">
        <v>206</v>
      </c>
      <c r="F56" s="1">
        <v>38841</v>
      </c>
      <c r="G56">
        <v>1</v>
      </c>
      <c r="H56" t="s">
        <v>55</v>
      </c>
      <c r="I56">
        <v>23.55</v>
      </c>
      <c r="J56">
        <v>60</v>
      </c>
      <c r="L56" t="s">
        <v>56</v>
      </c>
      <c r="M56" t="s">
        <v>175</v>
      </c>
      <c r="N56" t="s">
        <v>58</v>
      </c>
      <c r="O56" t="s">
        <v>56</v>
      </c>
      <c r="P56" t="s">
        <v>207</v>
      </c>
      <c r="Q56" t="s">
        <v>60</v>
      </c>
      <c r="R56">
        <v>110</v>
      </c>
      <c r="S56" t="s">
        <v>61</v>
      </c>
      <c r="T56">
        <v>9</v>
      </c>
      <c r="U56">
        <v>2</v>
      </c>
      <c r="V56">
        <v>1.67</v>
      </c>
      <c r="W56">
        <v>0</v>
      </c>
      <c r="X56">
        <v>3.33</v>
      </c>
      <c r="Y56">
        <v>68.33</v>
      </c>
      <c r="Z56">
        <v>80</v>
      </c>
      <c r="AA56">
        <v>5.95</v>
      </c>
      <c r="AB56">
        <v>2.72</v>
      </c>
      <c r="AC56">
        <v>0</v>
      </c>
      <c r="AD56">
        <v>40.909999999999997</v>
      </c>
      <c r="AE56">
        <v>31.67</v>
      </c>
      <c r="AF56">
        <v>18.18</v>
      </c>
      <c r="AG56">
        <v>6.46</v>
      </c>
      <c r="AH56">
        <v>28.9</v>
      </c>
      <c r="AI56">
        <v>59.56</v>
      </c>
      <c r="AZ56" t="s">
        <v>62</v>
      </c>
      <c r="BA56" t="s">
        <v>63</v>
      </c>
    </row>
    <row r="57" spans="1:53" x14ac:dyDescent="0.35">
      <c r="A57" t="s">
        <v>203</v>
      </c>
      <c r="B57" t="s">
        <v>204</v>
      </c>
      <c r="C57" t="s">
        <v>704</v>
      </c>
      <c r="D57" t="s">
        <v>692</v>
      </c>
      <c r="E57" t="s">
        <v>208</v>
      </c>
      <c r="F57" s="1">
        <v>39029</v>
      </c>
      <c r="G57">
        <v>1</v>
      </c>
      <c r="H57" t="s">
        <v>55</v>
      </c>
      <c r="I57">
        <v>34.65</v>
      </c>
      <c r="J57">
        <v>60</v>
      </c>
      <c r="L57" t="s">
        <v>56</v>
      </c>
      <c r="M57" t="s">
        <v>58</v>
      </c>
      <c r="N57" t="s">
        <v>58</v>
      </c>
      <c r="O57" t="s">
        <v>56</v>
      </c>
      <c r="P57" t="s">
        <v>207</v>
      </c>
      <c r="Q57" t="s">
        <v>60</v>
      </c>
      <c r="R57">
        <v>110</v>
      </c>
      <c r="S57" t="s">
        <v>69</v>
      </c>
      <c r="T57">
        <v>9</v>
      </c>
      <c r="U57">
        <v>4</v>
      </c>
      <c r="V57">
        <v>0.97</v>
      </c>
      <c r="W57">
        <v>4.8499999999999996</v>
      </c>
      <c r="X57">
        <v>4.8499999999999996</v>
      </c>
      <c r="Y57">
        <v>10.68</v>
      </c>
      <c r="Z57">
        <v>83.5</v>
      </c>
      <c r="AA57">
        <v>5.78</v>
      </c>
      <c r="AB57">
        <v>1.58</v>
      </c>
      <c r="AC57">
        <v>13.64</v>
      </c>
      <c r="AD57">
        <v>40.909999999999997</v>
      </c>
      <c r="AE57">
        <v>89.32</v>
      </c>
      <c r="AF57">
        <v>36.36</v>
      </c>
      <c r="AG57">
        <v>9.41</v>
      </c>
      <c r="AH57">
        <v>23.85</v>
      </c>
      <c r="AI57">
        <v>62.11</v>
      </c>
      <c r="AZ57" t="s">
        <v>70</v>
      </c>
      <c r="BA57" t="s">
        <v>71</v>
      </c>
    </row>
    <row r="58" spans="1:53" x14ac:dyDescent="0.35">
      <c r="A58" t="s">
        <v>203</v>
      </c>
      <c r="B58" t="s">
        <v>204</v>
      </c>
      <c r="C58" t="s">
        <v>704</v>
      </c>
      <c r="D58" t="s">
        <v>692</v>
      </c>
      <c r="E58" t="s">
        <v>209</v>
      </c>
      <c r="F58" s="1">
        <v>39191</v>
      </c>
      <c r="G58">
        <v>1</v>
      </c>
      <c r="H58" t="s">
        <v>55</v>
      </c>
      <c r="I58">
        <v>16.190000000000001</v>
      </c>
      <c r="J58">
        <v>60</v>
      </c>
      <c r="L58" t="s">
        <v>56</v>
      </c>
      <c r="M58" t="s">
        <v>58</v>
      </c>
      <c r="N58" t="s">
        <v>78</v>
      </c>
      <c r="O58" t="s">
        <v>65</v>
      </c>
      <c r="P58" t="s">
        <v>210</v>
      </c>
      <c r="Q58" t="s">
        <v>60</v>
      </c>
      <c r="R58">
        <v>110</v>
      </c>
      <c r="S58" t="s">
        <v>61</v>
      </c>
      <c r="T58">
        <v>6</v>
      </c>
      <c r="U58">
        <v>1</v>
      </c>
      <c r="V58">
        <v>0</v>
      </c>
      <c r="W58">
        <v>0</v>
      </c>
      <c r="X58">
        <v>0.86</v>
      </c>
      <c r="Y58">
        <v>80.17</v>
      </c>
      <c r="Z58">
        <v>91.38</v>
      </c>
      <c r="AA58">
        <v>5.97</v>
      </c>
      <c r="AB58">
        <v>0</v>
      </c>
      <c r="AC58">
        <v>0</v>
      </c>
      <c r="AD58">
        <v>27.27</v>
      </c>
      <c r="AE58">
        <v>19.829999999999998</v>
      </c>
      <c r="AF58">
        <v>9.09</v>
      </c>
      <c r="AG58">
        <v>1.67</v>
      </c>
      <c r="AH58">
        <v>12.46</v>
      </c>
      <c r="AI58">
        <v>59.2</v>
      </c>
      <c r="AZ58" t="s">
        <v>62</v>
      </c>
      <c r="BA58" t="s">
        <v>63</v>
      </c>
    </row>
    <row r="59" spans="1:53" x14ac:dyDescent="0.35">
      <c r="A59" t="s">
        <v>203</v>
      </c>
      <c r="B59" t="s">
        <v>204</v>
      </c>
      <c r="C59" t="s">
        <v>704</v>
      </c>
      <c r="D59" t="s">
        <v>692</v>
      </c>
      <c r="E59" t="s">
        <v>211</v>
      </c>
      <c r="F59" s="1">
        <v>39359</v>
      </c>
      <c r="G59">
        <v>1</v>
      </c>
      <c r="H59" t="s">
        <v>55</v>
      </c>
      <c r="I59">
        <v>21.49</v>
      </c>
      <c r="J59">
        <v>60</v>
      </c>
      <c r="L59" t="s">
        <v>56</v>
      </c>
      <c r="M59" t="s">
        <v>78</v>
      </c>
      <c r="N59" t="s">
        <v>58</v>
      </c>
      <c r="O59" t="s">
        <v>56</v>
      </c>
      <c r="P59" t="s">
        <v>212</v>
      </c>
      <c r="Q59" t="s">
        <v>60</v>
      </c>
      <c r="R59">
        <v>110</v>
      </c>
      <c r="S59" t="s">
        <v>69</v>
      </c>
      <c r="T59">
        <v>5</v>
      </c>
      <c r="U59">
        <v>1</v>
      </c>
      <c r="V59">
        <v>0</v>
      </c>
      <c r="W59">
        <v>0</v>
      </c>
      <c r="X59">
        <v>0</v>
      </c>
      <c r="Y59">
        <v>26.85</v>
      </c>
      <c r="Z59">
        <v>93.52</v>
      </c>
      <c r="AA59">
        <v>6.08</v>
      </c>
      <c r="AB59">
        <v>0</v>
      </c>
      <c r="AC59">
        <v>0</v>
      </c>
      <c r="AD59">
        <v>22.73</v>
      </c>
      <c r="AE59">
        <v>73.150000000000006</v>
      </c>
      <c r="AF59">
        <v>9.09</v>
      </c>
      <c r="AG59">
        <v>0</v>
      </c>
      <c r="AH59">
        <v>9.3699999999999992</v>
      </c>
      <c r="AI59">
        <v>57.6</v>
      </c>
      <c r="AZ59" t="s">
        <v>70</v>
      </c>
      <c r="BA59" t="s">
        <v>71</v>
      </c>
    </row>
    <row r="60" spans="1:53" x14ac:dyDescent="0.35">
      <c r="A60" t="s">
        <v>203</v>
      </c>
      <c r="B60" t="s">
        <v>204</v>
      </c>
      <c r="C60" t="s">
        <v>704</v>
      </c>
      <c r="D60" t="s">
        <v>692</v>
      </c>
      <c r="E60" t="s">
        <v>213</v>
      </c>
      <c r="F60" s="1">
        <v>39968</v>
      </c>
      <c r="G60">
        <v>1</v>
      </c>
      <c r="H60" t="s">
        <v>55</v>
      </c>
      <c r="I60">
        <v>15.52</v>
      </c>
      <c r="J60">
        <v>60</v>
      </c>
      <c r="L60" t="s">
        <v>56</v>
      </c>
      <c r="M60" t="s">
        <v>57</v>
      </c>
      <c r="N60" t="s">
        <v>58</v>
      </c>
      <c r="O60" t="s">
        <v>56</v>
      </c>
      <c r="P60" t="s">
        <v>214</v>
      </c>
      <c r="Q60" t="s">
        <v>60</v>
      </c>
      <c r="R60">
        <v>110</v>
      </c>
      <c r="S60" t="s">
        <v>61</v>
      </c>
      <c r="T60">
        <v>6</v>
      </c>
      <c r="U60">
        <v>1</v>
      </c>
      <c r="V60">
        <v>0</v>
      </c>
      <c r="W60">
        <v>0</v>
      </c>
      <c r="X60">
        <v>0</v>
      </c>
      <c r="Y60">
        <v>85.59</v>
      </c>
      <c r="Z60">
        <v>90.68</v>
      </c>
      <c r="AA60">
        <v>5.92</v>
      </c>
      <c r="AB60">
        <v>0</v>
      </c>
      <c r="AC60">
        <v>0</v>
      </c>
      <c r="AD60">
        <v>27.27</v>
      </c>
      <c r="AE60">
        <v>14.41</v>
      </c>
      <c r="AF60">
        <v>9.09</v>
      </c>
      <c r="AG60">
        <v>0</v>
      </c>
      <c r="AH60">
        <v>13.47</v>
      </c>
      <c r="AI60">
        <v>59.95</v>
      </c>
      <c r="AZ60" t="s">
        <v>62</v>
      </c>
      <c r="BA60" t="s">
        <v>63</v>
      </c>
    </row>
    <row r="61" spans="1:53" x14ac:dyDescent="0.35">
      <c r="A61" t="s">
        <v>203</v>
      </c>
      <c r="B61" t="s">
        <v>204</v>
      </c>
      <c r="C61" t="s">
        <v>704</v>
      </c>
      <c r="D61" t="s">
        <v>692</v>
      </c>
      <c r="E61" t="s">
        <v>215</v>
      </c>
      <c r="F61" s="1">
        <v>40106</v>
      </c>
      <c r="G61">
        <v>1</v>
      </c>
      <c r="H61" t="s">
        <v>55</v>
      </c>
      <c r="I61">
        <v>27.21</v>
      </c>
      <c r="J61">
        <v>60</v>
      </c>
      <c r="L61" t="s">
        <v>56</v>
      </c>
      <c r="M61" t="s">
        <v>58</v>
      </c>
      <c r="N61" t="s">
        <v>58</v>
      </c>
      <c r="O61" t="s">
        <v>56</v>
      </c>
      <c r="P61" t="s">
        <v>216</v>
      </c>
      <c r="Q61" t="s">
        <v>60</v>
      </c>
      <c r="R61">
        <v>110</v>
      </c>
      <c r="S61" t="s">
        <v>69</v>
      </c>
      <c r="T61">
        <v>10</v>
      </c>
      <c r="U61">
        <v>2</v>
      </c>
      <c r="V61">
        <v>1.75</v>
      </c>
      <c r="W61">
        <v>0</v>
      </c>
      <c r="X61">
        <v>3.51</v>
      </c>
      <c r="Y61">
        <v>41.23</v>
      </c>
      <c r="Z61">
        <v>82.46</v>
      </c>
      <c r="AA61">
        <v>5.9</v>
      </c>
      <c r="AB61">
        <v>2.86</v>
      </c>
      <c r="AC61">
        <v>0</v>
      </c>
      <c r="AD61">
        <v>45.45</v>
      </c>
      <c r="AE61">
        <v>58.77</v>
      </c>
      <c r="AF61">
        <v>18.18</v>
      </c>
      <c r="AG61">
        <v>6.8</v>
      </c>
      <c r="AH61">
        <v>25.35</v>
      </c>
      <c r="AI61">
        <v>60.24</v>
      </c>
      <c r="AZ61" t="s">
        <v>70</v>
      </c>
      <c r="BA61" t="s">
        <v>71</v>
      </c>
    </row>
    <row r="62" spans="1:53" x14ac:dyDescent="0.35">
      <c r="A62" t="s">
        <v>203</v>
      </c>
      <c r="B62" t="s">
        <v>204</v>
      </c>
      <c r="C62" t="s">
        <v>704</v>
      </c>
      <c r="D62" t="s">
        <v>692</v>
      </c>
      <c r="E62" t="s">
        <v>217</v>
      </c>
      <c r="F62" s="1">
        <v>42814</v>
      </c>
      <c r="G62">
        <v>1</v>
      </c>
      <c r="H62" t="s">
        <v>55</v>
      </c>
      <c r="I62">
        <v>34.93</v>
      </c>
      <c r="J62">
        <v>60</v>
      </c>
      <c r="L62" t="s">
        <v>56</v>
      </c>
      <c r="M62" t="s">
        <v>58</v>
      </c>
      <c r="N62" t="s">
        <v>58</v>
      </c>
      <c r="O62" t="s">
        <v>56</v>
      </c>
      <c r="P62" t="s">
        <v>116</v>
      </c>
      <c r="Q62" t="s">
        <v>60</v>
      </c>
      <c r="R62">
        <v>110</v>
      </c>
      <c r="S62" t="s">
        <v>61</v>
      </c>
      <c r="T62">
        <v>12</v>
      </c>
      <c r="U62">
        <v>6</v>
      </c>
      <c r="V62">
        <v>2.73</v>
      </c>
      <c r="W62">
        <v>10</v>
      </c>
      <c r="X62">
        <v>1.82</v>
      </c>
      <c r="Y62">
        <v>63.64</v>
      </c>
      <c r="Z62">
        <v>77.27</v>
      </c>
      <c r="AA62">
        <v>5.57</v>
      </c>
      <c r="AB62">
        <v>4.45</v>
      </c>
      <c r="AC62">
        <v>28.09</v>
      </c>
      <c r="AD62">
        <v>54.55</v>
      </c>
      <c r="AE62">
        <v>36.36</v>
      </c>
      <c r="AF62">
        <v>54.55</v>
      </c>
      <c r="AG62">
        <v>3.52</v>
      </c>
      <c r="AH62">
        <v>32.840000000000003</v>
      </c>
      <c r="AI62">
        <v>65.11</v>
      </c>
      <c r="AZ62" t="s">
        <v>62</v>
      </c>
      <c r="BA62" t="s">
        <v>63</v>
      </c>
    </row>
    <row r="63" spans="1:53" x14ac:dyDescent="0.35">
      <c r="A63" t="s">
        <v>203</v>
      </c>
      <c r="B63" t="s">
        <v>204</v>
      </c>
      <c r="C63" t="s">
        <v>704</v>
      </c>
      <c r="D63" t="s">
        <v>692</v>
      </c>
      <c r="E63" t="s">
        <v>218</v>
      </c>
      <c r="F63" s="1">
        <v>43020</v>
      </c>
      <c r="G63">
        <v>1</v>
      </c>
      <c r="H63" t="s">
        <v>55</v>
      </c>
      <c r="I63">
        <v>27.82</v>
      </c>
      <c r="J63">
        <v>60</v>
      </c>
      <c r="L63" t="s">
        <v>56</v>
      </c>
      <c r="M63" t="s">
        <v>219</v>
      </c>
      <c r="N63" t="s">
        <v>78</v>
      </c>
      <c r="O63" t="s">
        <v>65</v>
      </c>
      <c r="P63" t="s">
        <v>118</v>
      </c>
      <c r="Q63" t="s">
        <v>60</v>
      </c>
      <c r="R63">
        <v>110</v>
      </c>
      <c r="S63" t="s">
        <v>69</v>
      </c>
      <c r="T63">
        <v>7</v>
      </c>
      <c r="U63">
        <v>2</v>
      </c>
      <c r="V63">
        <v>0</v>
      </c>
      <c r="W63">
        <v>1.82</v>
      </c>
      <c r="X63">
        <v>1.82</v>
      </c>
      <c r="Y63">
        <v>5.45</v>
      </c>
      <c r="Z63">
        <v>93.64</v>
      </c>
      <c r="AA63">
        <v>5.91</v>
      </c>
      <c r="AB63">
        <v>0</v>
      </c>
      <c r="AC63">
        <v>5.1100000000000003</v>
      </c>
      <c r="AD63">
        <v>31.82</v>
      </c>
      <c r="AE63">
        <v>94.55</v>
      </c>
      <c r="AF63">
        <v>18.18</v>
      </c>
      <c r="AG63">
        <v>3.52</v>
      </c>
      <c r="AH63">
        <v>9.1999999999999993</v>
      </c>
      <c r="AI63">
        <v>60.16</v>
      </c>
      <c r="AZ63" t="s">
        <v>70</v>
      </c>
      <c r="BA63" t="s">
        <v>71</v>
      </c>
    </row>
    <row r="64" spans="1:53" x14ac:dyDescent="0.35">
      <c r="A64" t="s">
        <v>203</v>
      </c>
      <c r="B64" t="s">
        <v>204</v>
      </c>
      <c r="C64" t="s">
        <v>704</v>
      </c>
      <c r="D64" t="s">
        <v>692</v>
      </c>
      <c r="E64" t="s">
        <v>220</v>
      </c>
      <c r="F64" s="1">
        <v>43221</v>
      </c>
      <c r="G64">
        <v>1</v>
      </c>
      <c r="H64" t="s">
        <v>55</v>
      </c>
      <c r="I64">
        <v>29.46</v>
      </c>
      <c r="J64">
        <v>60</v>
      </c>
      <c r="L64" t="s">
        <v>56</v>
      </c>
      <c r="M64" t="s">
        <v>58</v>
      </c>
      <c r="N64" t="s">
        <v>78</v>
      </c>
      <c r="O64" t="s">
        <v>65</v>
      </c>
      <c r="P64" t="s">
        <v>221</v>
      </c>
      <c r="Q64" t="s">
        <v>60</v>
      </c>
      <c r="R64">
        <v>110</v>
      </c>
      <c r="S64" t="s">
        <v>61</v>
      </c>
      <c r="T64">
        <v>9</v>
      </c>
      <c r="U64">
        <v>3</v>
      </c>
      <c r="V64">
        <v>4.55</v>
      </c>
      <c r="W64">
        <v>0.91</v>
      </c>
      <c r="X64">
        <v>3.64</v>
      </c>
      <c r="Y64">
        <v>54.55</v>
      </c>
      <c r="Z64">
        <v>67.27</v>
      </c>
      <c r="AA64">
        <v>6.07</v>
      </c>
      <c r="AB64">
        <v>7.42</v>
      </c>
      <c r="AC64">
        <v>2.5499999999999998</v>
      </c>
      <c r="AD64">
        <v>40.909999999999997</v>
      </c>
      <c r="AE64">
        <v>45.45</v>
      </c>
      <c r="AF64">
        <v>27.27</v>
      </c>
      <c r="AG64">
        <v>7.05</v>
      </c>
      <c r="AH64">
        <v>47.29</v>
      </c>
      <c r="AI64">
        <v>57.75</v>
      </c>
      <c r="AZ64" t="s">
        <v>62</v>
      </c>
      <c r="BA64" t="s">
        <v>63</v>
      </c>
    </row>
    <row r="65" spans="1:53" x14ac:dyDescent="0.35">
      <c r="A65" t="s">
        <v>203</v>
      </c>
      <c r="B65" t="s">
        <v>204</v>
      </c>
      <c r="C65" t="s">
        <v>704</v>
      </c>
      <c r="D65" t="s">
        <v>692</v>
      </c>
      <c r="E65" t="s">
        <v>222</v>
      </c>
      <c r="F65" s="1">
        <v>43395</v>
      </c>
      <c r="G65">
        <v>1</v>
      </c>
      <c r="H65" t="s">
        <v>55</v>
      </c>
      <c r="I65">
        <v>41.41</v>
      </c>
      <c r="J65">
        <v>60</v>
      </c>
      <c r="L65" t="s">
        <v>56</v>
      </c>
      <c r="M65" t="s">
        <v>58</v>
      </c>
      <c r="N65" t="s">
        <v>58</v>
      </c>
      <c r="O65" t="s">
        <v>56</v>
      </c>
      <c r="P65" t="s">
        <v>223</v>
      </c>
      <c r="Q65" t="s">
        <v>60</v>
      </c>
      <c r="R65">
        <v>110</v>
      </c>
      <c r="S65" t="s">
        <v>69</v>
      </c>
      <c r="T65">
        <v>11</v>
      </c>
      <c r="U65">
        <v>4</v>
      </c>
      <c r="V65">
        <v>5.45</v>
      </c>
      <c r="W65">
        <v>5.45</v>
      </c>
      <c r="X65">
        <v>9.09</v>
      </c>
      <c r="Y65">
        <v>6.36</v>
      </c>
      <c r="Z65">
        <v>67.27</v>
      </c>
      <c r="AA65">
        <v>5.77</v>
      </c>
      <c r="AB65">
        <v>8.9</v>
      </c>
      <c r="AC65">
        <v>15.32</v>
      </c>
      <c r="AD65">
        <v>50</v>
      </c>
      <c r="AE65">
        <v>93.64</v>
      </c>
      <c r="AF65">
        <v>36.36</v>
      </c>
      <c r="AG65">
        <v>17.62</v>
      </c>
      <c r="AH65">
        <v>47.29</v>
      </c>
      <c r="AI65">
        <v>62.17</v>
      </c>
      <c r="AZ65" t="s">
        <v>70</v>
      </c>
      <c r="BA65" t="s">
        <v>71</v>
      </c>
    </row>
    <row r="66" spans="1:53" x14ac:dyDescent="0.35">
      <c r="A66" t="s">
        <v>224</v>
      </c>
      <c r="B66" t="s">
        <v>225</v>
      </c>
      <c r="C66" t="s">
        <v>704</v>
      </c>
      <c r="D66" t="s">
        <v>692</v>
      </c>
      <c r="E66" t="s">
        <v>226</v>
      </c>
      <c r="F66" s="1">
        <v>38663</v>
      </c>
      <c r="G66">
        <v>1</v>
      </c>
      <c r="H66" t="s">
        <v>55</v>
      </c>
      <c r="I66">
        <v>35.090000000000003</v>
      </c>
      <c r="J66">
        <v>60</v>
      </c>
      <c r="L66" t="s">
        <v>56</v>
      </c>
      <c r="M66" t="s">
        <v>58</v>
      </c>
      <c r="N66" t="s">
        <v>58</v>
      </c>
      <c r="O66" t="s">
        <v>56</v>
      </c>
      <c r="P66" t="s">
        <v>176</v>
      </c>
      <c r="Q66" t="s">
        <v>106</v>
      </c>
      <c r="R66">
        <v>110</v>
      </c>
      <c r="S66" t="s">
        <v>69</v>
      </c>
      <c r="T66">
        <v>13</v>
      </c>
      <c r="U66">
        <v>4</v>
      </c>
      <c r="V66">
        <v>0</v>
      </c>
      <c r="W66">
        <v>7.08</v>
      </c>
      <c r="X66">
        <v>2.65</v>
      </c>
      <c r="Y66">
        <v>44.25</v>
      </c>
      <c r="Z66">
        <v>73.45</v>
      </c>
      <c r="AA66">
        <v>5.5</v>
      </c>
      <c r="AB66">
        <v>0</v>
      </c>
      <c r="AC66">
        <v>19.89</v>
      </c>
      <c r="AD66">
        <v>59.09</v>
      </c>
      <c r="AE66">
        <v>55.75</v>
      </c>
      <c r="AF66">
        <v>36.36</v>
      </c>
      <c r="AG66">
        <v>5.15</v>
      </c>
      <c r="AH66">
        <v>38.369999999999997</v>
      </c>
      <c r="AI66">
        <v>66.11</v>
      </c>
      <c r="AZ66" t="s">
        <v>111</v>
      </c>
      <c r="BA66" t="s">
        <v>71</v>
      </c>
    </row>
    <row r="67" spans="1:53" x14ac:dyDescent="0.35">
      <c r="A67" t="s">
        <v>224</v>
      </c>
      <c r="B67" t="s">
        <v>225</v>
      </c>
      <c r="C67" t="s">
        <v>704</v>
      </c>
      <c r="D67" t="s">
        <v>692</v>
      </c>
      <c r="E67" t="s">
        <v>227</v>
      </c>
      <c r="F67" s="1">
        <v>38841</v>
      </c>
      <c r="G67">
        <v>1</v>
      </c>
      <c r="H67" t="s">
        <v>55</v>
      </c>
      <c r="I67">
        <v>22.15</v>
      </c>
      <c r="J67">
        <v>60</v>
      </c>
      <c r="L67" t="s">
        <v>56</v>
      </c>
      <c r="M67" t="s">
        <v>175</v>
      </c>
      <c r="N67" t="s">
        <v>58</v>
      </c>
      <c r="O67" t="s">
        <v>56</v>
      </c>
      <c r="P67" t="s">
        <v>207</v>
      </c>
      <c r="Q67" t="s">
        <v>106</v>
      </c>
      <c r="R67">
        <v>110</v>
      </c>
      <c r="S67" t="s">
        <v>61</v>
      </c>
      <c r="T67">
        <v>9</v>
      </c>
      <c r="U67">
        <v>4</v>
      </c>
      <c r="V67">
        <v>1.79</v>
      </c>
      <c r="W67">
        <v>0.89</v>
      </c>
      <c r="X67">
        <v>0.89</v>
      </c>
      <c r="Y67">
        <v>75.89</v>
      </c>
      <c r="Z67">
        <v>93.75</v>
      </c>
      <c r="AA67">
        <v>5.95</v>
      </c>
      <c r="AB67">
        <v>2.91</v>
      </c>
      <c r="AC67">
        <v>2.5099999999999998</v>
      </c>
      <c r="AD67">
        <v>40.909999999999997</v>
      </c>
      <c r="AE67">
        <v>24.11</v>
      </c>
      <c r="AF67">
        <v>36.36</v>
      </c>
      <c r="AG67">
        <v>1.73</v>
      </c>
      <c r="AH67">
        <v>9.0299999999999994</v>
      </c>
      <c r="AI67">
        <v>59.61</v>
      </c>
      <c r="AZ67" t="s">
        <v>107</v>
      </c>
      <c r="BA67" t="s">
        <v>63</v>
      </c>
    </row>
    <row r="68" spans="1:53" x14ac:dyDescent="0.35">
      <c r="A68" t="s">
        <v>228</v>
      </c>
      <c r="B68" t="s">
        <v>229</v>
      </c>
      <c r="C68" t="s">
        <v>705</v>
      </c>
      <c r="D68" t="s">
        <v>692</v>
      </c>
      <c r="E68" t="s">
        <v>230</v>
      </c>
      <c r="F68" s="1">
        <v>38307</v>
      </c>
      <c r="G68">
        <v>1</v>
      </c>
      <c r="H68" t="s">
        <v>55</v>
      </c>
      <c r="I68">
        <v>37.950000000000003</v>
      </c>
      <c r="J68">
        <v>60</v>
      </c>
      <c r="L68" t="s">
        <v>56</v>
      </c>
      <c r="M68" t="s">
        <v>109</v>
      </c>
      <c r="N68" t="s">
        <v>103</v>
      </c>
      <c r="O68" t="s">
        <v>104</v>
      </c>
      <c r="P68" t="s">
        <v>231</v>
      </c>
      <c r="Q68" t="s">
        <v>60</v>
      </c>
      <c r="R68">
        <v>110</v>
      </c>
      <c r="S68" t="s">
        <v>69</v>
      </c>
      <c r="T68">
        <v>14</v>
      </c>
      <c r="U68">
        <v>5</v>
      </c>
      <c r="V68">
        <v>6.72</v>
      </c>
      <c r="W68">
        <v>2.2400000000000002</v>
      </c>
      <c r="X68">
        <v>11.19</v>
      </c>
      <c r="Y68">
        <v>53.73</v>
      </c>
      <c r="Z68">
        <v>68.66</v>
      </c>
      <c r="AA68">
        <v>5.65</v>
      </c>
      <c r="AB68">
        <v>10.96</v>
      </c>
      <c r="AC68">
        <v>6.29</v>
      </c>
      <c r="AD68">
        <v>63.64</v>
      </c>
      <c r="AE68">
        <v>46.27</v>
      </c>
      <c r="AF68">
        <v>45.45</v>
      </c>
      <c r="AG68">
        <v>21.69</v>
      </c>
      <c r="AH68">
        <v>45.29</v>
      </c>
      <c r="AI68">
        <v>63.98</v>
      </c>
      <c r="AZ68" t="s">
        <v>70</v>
      </c>
      <c r="BA68" t="s">
        <v>71</v>
      </c>
    </row>
    <row r="69" spans="1:53" x14ac:dyDescent="0.35">
      <c r="A69" t="s">
        <v>228</v>
      </c>
      <c r="B69" t="s">
        <v>229</v>
      </c>
      <c r="C69" t="s">
        <v>705</v>
      </c>
      <c r="D69" t="s">
        <v>692</v>
      </c>
      <c r="E69" t="s">
        <v>232</v>
      </c>
      <c r="F69" s="1">
        <v>38481</v>
      </c>
      <c r="G69">
        <v>1</v>
      </c>
      <c r="H69" t="s">
        <v>55</v>
      </c>
      <c r="I69">
        <v>37.1</v>
      </c>
      <c r="J69">
        <v>60</v>
      </c>
      <c r="L69" t="s">
        <v>56</v>
      </c>
      <c r="M69" t="s">
        <v>58</v>
      </c>
      <c r="N69" t="s">
        <v>58</v>
      </c>
      <c r="O69" t="s">
        <v>56</v>
      </c>
      <c r="P69" t="s">
        <v>176</v>
      </c>
      <c r="Q69" t="s">
        <v>60</v>
      </c>
      <c r="R69">
        <v>110</v>
      </c>
      <c r="S69" t="s">
        <v>61</v>
      </c>
      <c r="T69">
        <v>11</v>
      </c>
      <c r="U69">
        <v>5</v>
      </c>
      <c r="V69">
        <v>20.51</v>
      </c>
      <c r="W69">
        <v>0</v>
      </c>
      <c r="X69">
        <v>8.5500000000000007</v>
      </c>
      <c r="Y69">
        <v>56.41</v>
      </c>
      <c r="Z69">
        <v>71.790000000000006</v>
      </c>
      <c r="AA69">
        <v>5.44</v>
      </c>
      <c r="AB69">
        <v>33.46</v>
      </c>
      <c r="AC69">
        <v>0</v>
      </c>
      <c r="AD69">
        <v>50</v>
      </c>
      <c r="AE69">
        <v>43.59</v>
      </c>
      <c r="AF69">
        <v>45.45</v>
      </c>
      <c r="AG69">
        <v>16.559999999999999</v>
      </c>
      <c r="AH69">
        <v>40.76</v>
      </c>
      <c r="AI69">
        <v>66.989999999999995</v>
      </c>
      <c r="AZ69" t="s">
        <v>62</v>
      </c>
      <c r="BA69" t="s">
        <v>63</v>
      </c>
    </row>
    <row r="70" spans="1:53" x14ac:dyDescent="0.35">
      <c r="A70" t="s">
        <v>228</v>
      </c>
      <c r="B70" t="s">
        <v>229</v>
      </c>
      <c r="C70" t="s">
        <v>705</v>
      </c>
      <c r="D70" t="s">
        <v>692</v>
      </c>
      <c r="E70" t="s">
        <v>233</v>
      </c>
      <c r="F70" s="1">
        <v>38684</v>
      </c>
      <c r="G70">
        <v>1</v>
      </c>
      <c r="H70" t="s">
        <v>55</v>
      </c>
      <c r="I70">
        <v>37.770000000000003</v>
      </c>
      <c r="J70">
        <v>60</v>
      </c>
      <c r="L70" t="s">
        <v>56</v>
      </c>
      <c r="M70" t="s">
        <v>58</v>
      </c>
      <c r="N70" t="s">
        <v>78</v>
      </c>
      <c r="O70" t="s">
        <v>65</v>
      </c>
      <c r="P70" t="s">
        <v>176</v>
      </c>
      <c r="Q70" t="s">
        <v>60</v>
      </c>
      <c r="R70">
        <v>110</v>
      </c>
      <c r="S70" t="s">
        <v>69</v>
      </c>
      <c r="T70">
        <v>11</v>
      </c>
      <c r="U70">
        <v>3</v>
      </c>
      <c r="V70">
        <v>0</v>
      </c>
      <c r="W70">
        <v>7.44</v>
      </c>
      <c r="X70">
        <v>7.44</v>
      </c>
      <c r="Y70">
        <v>4.13</v>
      </c>
      <c r="Z70">
        <v>80.17</v>
      </c>
      <c r="AA70">
        <v>5.58</v>
      </c>
      <c r="AB70">
        <v>0</v>
      </c>
      <c r="AC70">
        <v>20.89</v>
      </c>
      <c r="AD70">
        <v>50</v>
      </c>
      <c r="AE70">
        <v>95.87</v>
      </c>
      <c r="AF70">
        <v>27.27</v>
      </c>
      <c r="AG70">
        <v>14.41</v>
      </c>
      <c r="AH70">
        <v>28.66</v>
      </c>
      <c r="AI70">
        <v>65.02</v>
      </c>
      <c r="AZ70" t="s">
        <v>70</v>
      </c>
      <c r="BA70" t="s">
        <v>71</v>
      </c>
    </row>
    <row r="71" spans="1:53" x14ac:dyDescent="0.35">
      <c r="A71" t="s">
        <v>228</v>
      </c>
      <c r="B71" t="s">
        <v>229</v>
      </c>
      <c r="C71" t="s">
        <v>705</v>
      </c>
      <c r="D71" t="s">
        <v>692</v>
      </c>
      <c r="E71" t="s">
        <v>234</v>
      </c>
      <c r="F71" s="1">
        <v>41375</v>
      </c>
      <c r="G71">
        <v>1</v>
      </c>
      <c r="H71" t="s">
        <v>55</v>
      </c>
      <c r="I71">
        <v>45.53</v>
      </c>
      <c r="J71">
        <v>60</v>
      </c>
      <c r="L71" t="s">
        <v>56</v>
      </c>
      <c r="M71" t="s">
        <v>202</v>
      </c>
      <c r="N71" t="s">
        <v>78</v>
      </c>
      <c r="O71" t="s">
        <v>65</v>
      </c>
      <c r="P71" t="s">
        <v>235</v>
      </c>
      <c r="Q71" t="s">
        <v>60</v>
      </c>
      <c r="R71">
        <v>110</v>
      </c>
      <c r="S71" t="s">
        <v>61</v>
      </c>
      <c r="T71">
        <v>14</v>
      </c>
      <c r="U71">
        <v>5</v>
      </c>
      <c r="V71">
        <v>14.55</v>
      </c>
      <c r="W71">
        <v>5.45</v>
      </c>
      <c r="X71">
        <v>10.91</v>
      </c>
      <c r="Y71">
        <v>40.909999999999997</v>
      </c>
      <c r="Z71">
        <v>53.64</v>
      </c>
      <c r="AA71">
        <v>5.32</v>
      </c>
      <c r="AB71">
        <v>23.73</v>
      </c>
      <c r="AC71">
        <v>15.32</v>
      </c>
      <c r="AD71">
        <v>63.64</v>
      </c>
      <c r="AE71">
        <v>59.09</v>
      </c>
      <c r="AF71">
        <v>45.45</v>
      </c>
      <c r="AG71">
        <v>21.14</v>
      </c>
      <c r="AH71">
        <v>67</v>
      </c>
      <c r="AI71">
        <v>68.849999999999994</v>
      </c>
      <c r="AZ71" t="s">
        <v>62</v>
      </c>
      <c r="BA71" t="s">
        <v>63</v>
      </c>
    </row>
    <row r="72" spans="1:53" x14ac:dyDescent="0.35">
      <c r="A72" t="s">
        <v>228</v>
      </c>
      <c r="B72" t="s">
        <v>229</v>
      </c>
      <c r="C72" t="s">
        <v>705</v>
      </c>
      <c r="D72" t="s">
        <v>692</v>
      </c>
      <c r="E72" t="s">
        <v>236</v>
      </c>
      <c r="F72" s="1">
        <v>41540</v>
      </c>
      <c r="G72">
        <v>1</v>
      </c>
      <c r="H72" t="s">
        <v>55</v>
      </c>
      <c r="I72">
        <v>43.36</v>
      </c>
      <c r="J72">
        <v>60</v>
      </c>
      <c r="L72" t="s">
        <v>56</v>
      </c>
      <c r="M72" t="s">
        <v>58</v>
      </c>
      <c r="N72" t="s">
        <v>58</v>
      </c>
      <c r="O72" t="s">
        <v>56</v>
      </c>
      <c r="P72" t="s">
        <v>237</v>
      </c>
      <c r="Q72" t="s">
        <v>60</v>
      </c>
      <c r="R72">
        <v>110</v>
      </c>
      <c r="S72" t="s">
        <v>69</v>
      </c>
      <c r="T72">
        <v>9</v>
      </c>
      <c r="U72">
        <v>5</v>
      </c>
      <c r="V72">
        <v>20.91</v>
      </c>
      <c r="W72">
        <v>2.73</v>
      </c>
      <c r="X72">
        <v>10.91</v>
      </c>
      <c r="Y72">
        <v>10</v>
      </c>
      <c r="Z72">
        <v>72.73</v>
      </c>
      <c r="AA72">
        <v>5.36</v>
      </c>
      <c r="AB72">
        <v>34.11</v>
      </c>
      <c r="AC72">
        <v>7.66</v>
      </c>
      <c r="AD72">
        <v>40.909999999999997</v>
      </c>
      <c r="AE72">
        <v>90</v>
      </c>
      <c r="AF72">
        <v>45.45</v>
      </c>
      <c r="AG72">
        <v>21.14</v>
      </c>
      <c r="AH72">
        <v>39.409999999999997</v>
      </c>
      <c r="AI72">
        <v>68.180000000000007</v>
      </c>
      <c r="AZ72" t="s">
        <v>70</v>
      </c>
      <c r="BA72" t="s">
        <v>71</v>
      </c>
    </row>
    <row r="73" spans="1:53" x14ac:dyDescent="0.35">
      <c r="A73" t="s">
        <v>238</v>
      </c>
      <c r="B73" t="s">
        <v>239</v>
      </c>
      <c r="C73" t="s">
        <v>705</v>
      </c>
      <c r="D73" t="s">
        <v>692</v>
      </c>
      <c r="E73" t="s">
        <v>240</v>
      </c>
      <c r="F73" s="1">
        <v>38307</v>
      </c>
      <c r="G73">
        <v>1</v>
      </c>
      <c r="H73" t="s">
        <v>55</v>
      </c>
      <c r="I73">
        <v>57.79</v>
      </c>
      <c r="J73">
        <v>60</v>
      </c>
      <c r="L73" t="s">
        <v>104</v>
      </c>
      <c r="M73" t="s">
        <v>241</v>
      </c>
      <c r="N73" t="s">
        <v>58</v>
      </c>
      <c r="O73" t="s">
        <v>56</v>
      </c>
      <c r="P73" t="s">
        <v>231</v>
      </c>
      <c r="Q73" t="s">
        <v>60</v>
      </c>
      <c r="R73">
        <v>110</v>
      </c>
      <c r="S73" t="s">
        <v>69</v>
      </c>
      <c r="T73">
        <v>13</v>
      </c>
      <c r="U73">
        <v>7</v>
      </c>
      <c r="V73">
        <v>9.84</v>
      </c>
      <c r="W73">
        <v>44.26</v>
      </c>
      <c r="X73">
        <v>1.64</v>
      </c>
      <c r="Y73">
        <v>23.77</v>
      </c>
      <c r="Z73">
        <v>61.48</v>
      </c>
      <c r="AA73">
        <v>3.98</v>
      </c>
      <c r="AB73">
        <v>16.05</v>
      </c>
      <c r="AC73">
        <v>100</v>
      </c>
      <c r="AD73">
        <v>59.09</v>
      </c>
      <c r="AE73">
        <v>76.23</v>
      </c>
      <c r="AF73">
        <v>63.64</v>
      </c>
      <c r="AG73">
        <v>3.18</v>
      </c>
      <c r="AH73">
        <v>55.67</v>
      </c>
      <c r="AI73">
        <v>88.48</v>
      </c>
      <c r="AZ73" t="s">
        <v>70</v>
      </c>
      <c r="BA73" t="s">
        <v>71</v>
      </c>
    </row>
    <row r="74" spans="1:53" x14ac:dyDescent="0.35">
      <c r="A74" t="s">
        <v>238</v>
      </c>
      <c r="B74" t="s">
        <v>239</v>
      </c>
      <c r="C74" t="s">
        <v>705</v>
      </c>
      <c r="D74" t="s">
        <v>692</v>
      </c>
      <c r="E74" t="s">
        <v>242</v>
      </c>
      <c r="F74" s="1">
        <v>38481</v>
      </c>
      <c r="G74">
        <v>1</v>
      </c>
      <c r="H74" t="s">
        <v>55</v>
      </c>
      <c r="I74">
        <v>46.44</v>
      </c>
      <c r="J74">
        <v>60</v>
      </c>
      <c r="L74" t="s">
        <v>56</v>
      </c>
      <c r="M74" t="s">
        <v>175</v>
      </c>
      <c r="N74" t="s">
        <v>58</v>
      </c>
      <c r="O74" t="s">
        <v>56</v>
      </c>
      <c r="P74" t="s">
        <v>176</v>
      </c>
      <c r="Q74" t="s">
        <v>60</v>
      </c>
      <c r="R74">
        <v>110</v>
      </c>
      <c r="S74" t="s">
        <v>61</v>
      </c>
      <c r="T74">
        <v>11</v>
      </c>
      <c r="U74">
        <v>6</v>
      </c>
      <c r="V74">
        <v>12.9</v>
      </c>
      <c r="W74">
        <v>16.13</v>
      </c>
      <c r="X74">
        <v>11.83</v>
      </c>
      <c r="Y74">
        <v>49.46</v>
      </c>
      <c r="Z74">
        <v>62.37</v>
      </c>
      <c r="AA74">
        <v>5.05</v>
      </c>
      <c r="AB74">
        <v>21.05</v>
      </c>
      <c r="AC74">
        <v>45.31</v>
      </c>
      <c r="AD74">
        <v>50</v>
      </c>
      <c r="AE74">
        <v>50.54</v>
      </c>
      <c r="AF74">
        <v>54.55</v>
      </c>
      <c r="AG74">
        <v>22.92</v>
      </c>
      <c r="AH74">
        <v>54.38</v>
      </c>
      <c r="AI74">
        <v>72.739999999999995</v>
      </c>
      <c r="AZ74" t="s">
        <v>62</v>
      </c>
      <c r="BA74" t="s">
        <v>63</v>
      </c>
    </row>
    <row r="75" spans="1:53" x14ac:dyDescent="0.35">
      <c r="A75" t="s">
        <v>238</v>
      </c>
      <c r="B75" t="s">
        <v>239</v>
      </c>
      <c r="C75" t="s">
        <v>705</v>
      </c>
      <c r="D75" t="s">
        <v>692</v>
      </c>
      <c r="E75" t="s">
        <v>243</v>
      </c>
      <c r="F75" s="1">
        <v>38684</v>
      </c>
      <c r="G75">
        <v>1</v>
      </c>
      <c r="H75" t="s">
        <v>55</v>
      </c>
      <c r="I75">
        <v>62.11</v>
      </c>
      <c r="J75">
        <v>60</v>
      </c>
      <c r="L75" t="s">
        <v>56</v>
      </c>
      <c r="M75" t="s">
        <v>58</v>
      </c>
      <c r="N75" t="s">
        <v>78</v>
      </c>
      <c r="O75" t="s">
        <v>65</v>
      </c>
      <c r="P75" t="s">
        <v>176</v>
      </c>
      <c r="Q75" t="s">
        <v>60</v>
      </c>
      <c r="R75">
        <v>110</v>
      </c>
      <c r="S75" t="s">
        <v>69</v>
      </c>
      <c r="T75">
        <v>18</v>
      </c>
      <c r="U75">
        <v>6</v>
      </c>
      <c r="V75">
        <v>16.53</v>
      </c>
      <c r="W75">
        <v>22.31</v>
      </c>
      <c r="X75">
        <v>15.7</v>
      </c>
      <c r="Y75">
        <v>4.96</v>
      </c>
      <c r="Z75">
        <v>55.37</v>
      </c>
      <c r="AA75">
        <v>4.5</v>
      </c>
      <c r="AB75">
        <v>26.96</v>
      </c>
      <c r="AC75">
        <v>62.68</v>
      </c>
      <c r="AD75">
        <v>81.819999999999993</v>
      </c>
      <c r="AE75">
        <v>95.04</v>
      </c>
      <c r="AF75">
        <v>54.55</v>
      </c>
      <c r="AG75">
        <v>30.43</v>
      </c>
      <c r="AH75">
        <v>64.489999999999995</v>
      </c>
      <c r="AI75">
        <v>80.94</v>
      </c>
      <c r="AZ75" t="s">
        <v>70</v>
      </c>
      <c r="BA75" t="s">
        <v>71</v>
      </c>
    </row>
    <row r="76" spans="1:53" x14ac:dyDescent="0.35">
      <c r="A76" t="s">
        <v>244</v>
      </c>
      <c r="B76" t="s">
        <v>245</v>
      </c>
      <c r="C76" t="s">
        <v>706</v>
      </c>
      <c r="D76" t="s">
        <v>690</v>
      </c>
      <c r="E76" t="s">
        <v>246</v>
      </c>
      <c r="F76" s="1">
        <v>39181</v>
      </c>
      <c r="G76">
        <v>1</v>
      </c>
      <c r="H76" t="s">
        <v>55</v>
      </c>
      <c r="I76">
        <v>67.75</v>
      </c>
      <c r="J76">
        <v>60</v>
      </c>
      <c r="L76" t="s">
        <v>56</v>
      </c>
      <c r="M76" t="s">
        <v>247</v>
      </c>
      <c r="N76" t="s">
        <v>58</v>
      </c>
      <c r="O76" t="s">
        <v>56</v>
      </c>
      <c r="P76" t="s">
        <v>248</v>
      </c>
      <c r="Q76" t="s">
        <v>60</v>
      </c>
      <c r="R76">
        <v>110</v>
      </c>
      <c r="S76" t="s">
        <v>61</v>
      </c>
      <c r="T76">
        <v>14</v>
      </c>
      <c r="U76">
        <v>9</v>
      </c>
      <c r="V76">
        <v>21.28</v>
      </c>
      <c r="W76">
        <v>40.43</v>
      </c>
      <c r="X76">
        <v>2.13</v>
      </c>
      <c r="Y76">
        <v>15.96</v>
      </c>
      <c r="Z76">
        <v>44.68</v>
      </c>
      <c r="AA76">
        <v>3.63</v>
      </c>
      <c r="AB76">
        <v>34.71</v>
      </c>
      <c r="AC76">
        <v>100</v>
      </c>
      <c r="AD76">
        <v>63.64</v>
      </c>
      <c r="AE76">
        <v>84.04</v>
      </c>
      <c r="AF76">
        <v>81.819999999999993</v>
      </c>
      <c r="AG76">
        <v>4.12</v>
      </c>
      <c r="AH76">
        <v>79.94</v>
      </c>
      <c r="AI76">
        <v>93.71</v>
      </c>
      <c r="AZ76" t="s">
        <v>62</v>
      </c>
      <c r="BA76" t="s">
        <v>63</v>
      </c>
    </row>
    <row r="77" spans="1:53" x14ac:dyDescent="0.35">
      <c r="A77" t="s">
        <v>244</v>
      </c>
      <c r="B77" t="s">
        <v>245</v>
      </c>
      <c r="C77" t="s">
        <v>706</v>
      </c>
      <c r="D77" t="s">
        <v>690</v>
      </c>
      <c r="E77" t="s">
        <v>249</v>
      </c>
      <c r="F77" s="1">
        <v>39351</v>
      </c>
      <c r="G77">
        <v>1</v>
      </c>
      <c r="H77" t="s">
        <v>55</v>
      </c>
      <c r="I77">
        <v>63.47</v>
      </c>
      <c r="J77">
        <v>60</v>
      </c>
      <c r="L77" t="s">
        <v>56</v>
      </c>
      <c r="M77" t="s">
        <v>202</v>
      </c>
      <c r="N77" t="s">
        <v>58</v>
      </c>
      <c r="O77" t="s">
        <v>56</v>
      </c>
      <c r="P77" t="s">
        <v>250</v>
      </c>
      <c r="Q77" t="s">
        <v>60</v>
      </c>
      <c r="R77">
        <v>110</v>
      </c>
      <c r="S77" t="s">
        <v>69</v>
      </c>
      <c r="T77">
        <v>19</v>
      </c>
      <c r="U77">
        <v>7</v>
      </c>
      <c r="V77">
        <v>30</v>
      </c>
      <c r="W77">
        <v>3.33</v>
      </c>
      <c r="X77">
        <v>21.11</v>
      </c>
      <c r="Y77">
        <v>15.56</v>
      </c>
      <c r="Z77">
        <v>32.22</v>
      </c>
      <c r="AA77">
        <v>4.82</v>
      </c>
      <c r="AB77">
        <v>48.94</v>
      </c>
      <c r="AC77">
        <v>9.36</v>
      </c>
      <c r="AD77">
        <v>86.36</v>
      </c>
      <c r="AE77">
        <v>84.44</v>
      </c>
      <c r="AF77">
        <v>63.64</v>
      </c>
      <c r="AG77">
        <v>40.909999999999997</v>
      </c>
      <c r="AH77">
        <v>97.94</v>
      </c>
      <c r="AI77">
        <v>76.14</v>
      </c>
      <c r="AZ77" t="s">
        <v>70</v>
      </c>
      <c r="BA77" t="s">
        <v>71</v>
      </c>
    </row>
    <row r="78" spans="1:53" x14ac:dyDescent="0.35">
      <c r="A78" t="s">
        <v>251</v>
      </c>
      <c r="B78" t="s">
        <v>252</v>
      </c>
      <c r="C78" t="s">
        <v>707</v>
      </c>
      <c r="D78" t="s">
        <v>692</v>
      </c>
      <c r="E78" t="s">
        <v>253</v>
      </c>
      <c r="F78" s="1">
        <v>39954</v>
      </c>
      <c r="G78">
        <v>1</v>
      </c>
      <c r="H78" t="s">
        <v>55</v>
      </c>
      <c r="I78">
        <v>14.42</v>
      </c>
      <c r="J78">
        <v>60</v>
      </c>
      <c r="L78" t="s">
        <v>65</v>
      </c>
      <c r="M78" t="s">
        <v>78</v>
      </c>
      <c r="N78" t="s">
        <v>78</v>
      </c>
      <c r="O78" t="s">
        <v>65</v>
      </c>
      <c r="P78" t="s">
        <v>254</v>
      </c>
      <c r="Q78" t="s">
        <v>60</v>
      </c>
      <c r="R78">
        <v>110</v>
      </c>
      <c r="S78" t="s">
        <v>61</v>
      </c>
      <c r="T78">
        <v>5</v>
      </c>
      <c r="U78">
        <v>1</v>
      </c>
      <c r="V78">
        <v>0</v>
      </c>
      <c r="W78">
        <v>0</v>
      </c>
      <c r="X78">
        <v>0.94</v>
      </c>
      <c r="Y78">
        <v>86.79</v>
      </c>
      <c r="Z78">
        <v>93.4</v>
      </c>
      <c r="AA78">
        <v>5.99</v>
      </c>
      <c r="AB78">
        <v>0</v>
      </c>
      <c r="AC78">
        <v>0</v>
      </c>
      <c r="AD78">
        <v>22.73</v>
      </c>
      <c r="AE78">
        <v>13.21</v>
      </c>
      <c r="AF78">
        <v>9.09</v>
      </c>
      <c r="AG78">
        <v>1.83</v>
      </c>
      <c r="AH78">
        <v>9.5399999999999991</v>
      </c>
      <c r="AI78">
        <v>58.96</v>
      </c>
      <c r="AZ78" t="s">
        <v>62</v>
      </c>
      <c r="BA78" t="s">
        <v>63</v>
      </c>
    </row>
    <row r="79" spans="1:53" x14ac:dyDescent="0.35">
      <c r="A79" t="s">
        <v>251</v>
      </c>
      <c r="B79" t="s">
        <v>252</v>
      </c>
      <c r="C79" t="s">
        <v>707</v>
      </c>
      <c r="D79" t="s">
        <v>692</v>
      </c>
      <c r="E79" t="s">
        <v>255</v>
      </c>
      <c r="F79" s="1">
        <v>40261</v>
      </c>
      <c r="G79">
        <v>1</v>
      </c>
      <c r="H79" t="s">
        <v>55</v>
      </c>
      <c r="I79">
        <v>21.35</v>
      </c>
      <c r="J79">
        <v>60</v>
      </c>
      <c r="L79" t="s">
        <v>65</v>
      </c>
      <c r="M79" t="s">
        <v>256</v>
      </c>
      <c r="N79" t="s">
        <v>78</v>
      </c>
      <c r="O79" t="s">
        <v>65</v>
      </c>
      <c r="P79" t="s">
        <v>257</v>
      </c>
      <c r="Q79" t="s">
        <v>60</v>
      </c>
      <c r="R79">
        <v>110</v>
      </c>
      <c r="S79" t="s">
        <v>61</v>
      </c>
      <c r="T79">
        <v>8</v>
      </c>
      <c r="U79">
        <v>3</v>
      </c>
      <c r="V79">
        <v>0</v>
      </c>
      <c r="W79">
        <v>2.27</v>
      </c>
      <c r="X79">
        <v>1.1399999999999999</v>
      </c>
      <c r="Y79">
        <v>79.55</v>
      </c>
      <c r="Z79">
        <v>87.5</v>
      </c>
      <c r="AA79">
        <v>5.92</v>
      </c>
      <c r="AB79">
        <v>0</v>
      </c>
      <c r="AC79">
        <v>6.38</v>
      </c>
      <c r="AD79">
        <v>36.36</v>
      </c>
      <c r="AE79">
        <v>20.45</v>
      </c>
      <c r="AF79">
        <v>27.27</v>
      </c>
      <c r="AG79">
        <v>2.2000000000000002</v>
      </c>
      <c r="AH79">
        <v>18.059999999999999</v>
      </c>
      <c r="AI79">
        <v>60.02</v>
      </c>
      <c r="AZ79" t="s">
        <v>62</v>
      </c>
      <c r="BA79" t="s">
        <v>63</v>
      </c>
    </row>
    <row r="80" spans="1:53" x14ac:dyDescent="0.35">
      <c r="A80" t="s">
        <v>251</v>
      </c>
      <c r="B80" t="s">
        <v>252</v>
      </c>
      <c r="C80" t="s">
        <v>707</v>
      </c>
      <c r="D80" t="s">
        <v>692</v>
      </c>
      <c r="E80" t="s">
        <v>258</v>
      </c>
      <c r="F80" s="1">
        <v>40492</v>
      </c>
      <c r="G80">
        <v>1</v>
      </c>
      <c r="H80" t="s">
        <v>55</v>
      </c>
      <c r="I80">
        <v>22.57</v>
      </c>
      <c r="J80">
        <v>60</v>
      </c>
      <c r="L80" t="s">
        <v>56</v>
      </c>
      <c r="M80" t="s">
        <v>58</v>
      </c>
      <c r="N80" t="s">
        <v>58</v>
      </c>
      <c r="O80" t="s">
        <v>56</v>
      </c>
      <c r="P80" t="s">
        <v>68</v>
      </c>
      <c r="Q80" t="s">
        <v>60</v>
      </c>
      <c r="R80">
        <v>110</v>
      </c>
      <c r="S80" t="s">
        <v>69</v>
      </c>
      <c r="T80">
        <v>7</v>
      </c>
      <c r="U80">
        <v>2</v>
      </c>
      <c r="V80">
        <v>1.92</v>
      </c>
      <c r="W80">
        <v>0</v>
      </c>
      <c r="X80">
        <v>3.85</v>
      </c>
      <c r="Y80">
        <v>50.96</v>
      </c>
      <c r="Z80">
        <v>92.31</v>
      </c>
      <c r="AA80">
        <v>5.93</v>
      </c>
      <c r="AB80">
        <v>3.14</v>
      </c>
      <c r="AC80">
        <v>0</v>
      </c>
      <c r="AD80">
        <v>31.82</v>
      </c>
      <c r="AE80">
        <v>49.04</v>
      </c>
      <c r="AF80">
        <v>18.18</v>
      </c>
      <c r="AG80">
        <v>7.45</v>
      </c>
      <c r="AH80">
        <v>11.12</v>
      </c>
      <c r="AI80">
        <v>59.81</v>
      </c>
      <c r="AZ80" t="s">
        <v>70</v>
      </c>
      <c r="BA80" t="s">
        <v>71</v>
      </c>
    </row>
    <row r="81" spans="1:53" x14ac:dyDescent="0.35">
      <c r="A81" t="s">
        <v>259</v>
      </c>
      <c r="B81" t="s">
        <v>260</v>
      </c>
      <c r="C81" t="s">
        <v>708</v>
      </c>
      <c r="D81" t="s">
        <v>692</v>
      </c>
      <c r="E81" t="s">
        <v>261</v>
      </c>
      <c r="F81" s="1">
        <v>40689</v>
      </c>
      <c r="G81">
        <v>1</v>
      </c>
      <c r="H81" t="s">
        <v>55</v>
      </c>
      <c r="I81">
        <v>22.51</v>
      </c>
      <c r="J81">
        <v>60</v>
      </c>
      <c r="L81" t="s">
        <v>56</v>
      </c>
      <c r="M81" t="s">
        <v>262</v>
      </c>
      <c r="N81" t="s">
        <v>58</v>
      </c>
      <c r="O81" t="s">
        <v>56</v>
      </c>
      <c r="P81" t="s">
        <v>193</v>
      </c>
      <c r="Q81" t="s">
        <v>60</v>
      </c>
      <c r="R81">
        <v>110</v>
      </c>
      <c r="S81" t="s">
        <v>61</v>
      </c>
      <c r="T81">
        <v>9</v>
      </c>
      <c r="U81">
        <v>1</v>
      </c>
      <c r="V81">
        <v>0</v>
      </c>
      <c r="W81">
        <v>0</v>
      </c>
      <c r="X81">
        <v>0.91</v>
      </c>
      <c r="Y81">
        <v>61.82</v>
      </c>
      <c r="Z81">
        <v>76.36</v>
      </c>
      <c r="AA81">
        <v>6.19</v>
      </c>
      <c r="AB81">
        <v>0</v>
      </c>
      <c r="AC81">
        <v>0</v>
      </c>
      <c r="AD81">
        <v>40.909999999999997</v>
      </c>
      <c r="AE81">
        <v>38.18</v>
      </c>
      <c r="AF81">
        <v>9.09</v>
      </c>
      <c r="AG81">
        <v>1.76</v>
      </c>
      <c r="AH81">
        <v>34.159999999999997</v>
      </c>
      <c r="AI81">
        <v>56.02</v>
      </c>
      <c r="AZ81" t="s">
        <v>62</v>
      </c>
      <c r="BA81" t="s">
        <v>63</v>
      </c>
    </row>
    <row r="82" spans="1:53" x14ac:dyDescent="0.35">
      <c r="A82" t="s">
        <v>259</v>
      </c>
      <c r="B82" t="s">
        <v>260</v>
      </c>
      <c r="C82" t="s">
        <v>708</v>
      </c>
      <c r="D82" t="s">
        <v>692</v>
      </c>
      <c r="E82" t="s">
        <v>263</v>
      </c>
      <c r="F82" s="1">
        <v>40840</v>
      </c>
      <c r="G82">
        <v>1</v>
      </c>
      <c r="H82" t="s">
        <v>55</v>
      </c>
      <c r="I82">
        <v>24.06</v>
      </c>
      <c r="J82">
        <v>60</v>
      </c>
      <c r="K82" t="s">
        <v>264</v>
      </c>
      <c r="L82" t="s">
        <v>65</v>
      </c>
      <c r="M82" t="s">
        <v>265</v>
      </c>
      <c r="N82" t="s">
        <v>78</v>
      </c>
      <c r="O82" t="s">
        <v>65</v>
      </c>
      <c r="P82" t="s">
        <v>195</v>
      </c>
      <c r="Q82" t="s">
        <v>60</v>
      </c>
      <c r="R82">
        <v>110</v>
      </c>
      <c r="S82" t="s">
        <v>69</v>
      </c>
      <c r="T82">
        <v>7</v>
      </c>
      <c r="U82">
        <v>1</v>
      </c>
      <c r="V82">
        <v>0</v>
      </c>
      <c r="W82">
        <v>0</v>
      </c>
      <c r="X82">
        <v>0</v>
      </c>
      <c r="Y82">
        <v>46.15</v>
      </c>
      <c r="Z82">
        <v>73.08</v>
      </c>
      <c r="AA82">
        <v>6</v>
      </c>
      <c r="AB82">
        <v>0</v>
      </c>
      <c r="AC82">
        <v>0</v>
      </c>
      <c r="AD82">
        <v>31.82</v>
      </c>
      <c r="AE82">
        <v>53.85</v>
      </c>
      <c r="AF82">
        <v>9.09</v>
      </c>
      <c r="AG82">
        <v>0</v>
      </c>
      <c r="AH82">
        <v>38.909999999999997</v>
      </c>
      <c r="AI82">
        <v>58.82</v>
      </c>
      <c r="AZ82" t="s">
        <v>70</v>
      </c>
      <c r="BA82" t="s">
        <v>71</v>
      </c>
    </row>
    <row r="83" spans="1:53" x14ac:dyDescent="0.35">
      <c r="A83" t="s">
        <v>266</v>
      </c>
      <c r="B83" t="s">
        <v>267</v>
      </c>
      <c r="C83" t="s">
        <v>709</v>
      </c>
      <c r="D83" t="s">
        <v>692</v>
      </c>
      <c r="E83" t="s">
        <v>268</v>
      </c>
      <c r="F83" s="1">
        <v>41374</v>
      </c>
      <c r="G83">
        <v>1</v>
      </c>
      <c r="H83" t="s">
        <v>55</v>
      </c>
      <c r="I83">
        <v>26.34</v>
      </c>
      <c r="J83">
        <v>60</v>
      </c>
      <c r="L83" t="s">
        <v>56</v>
      </c>
      <c r="M83" t="s">
        <v>58</v>
      </c>
      <c r="N83" t="s">
        <v>58</v>
      </c>
      <c r="O83" t="s">
        <v>56</v>
      </c>
      <c r="P83" t="s">
        <v>269</v>
      </c>
      <c r="Q83" t="s">
        <v>60</v>
      </c>
      <c r="R83">
        <v>110</v>
      </c>
      <c r="S83" t="s">
        <v>61</v>
      </c>
      <c r="T83">
        <v>9</v>
      </c>
      <c r="U83">
        <v>2</v>
      </c>
      <c r="V83">
        <v>0</v>
      </c>
      <c r="W83">
        <v>0.91</v>
      </c>
      <c r="X83">
        <v>14.55</v>
      </c>
      <c r="Y83">
        <v>67.27</v>
      </c>
      <c r="Z83">
        <v>81.819999999999993</v>
      </c>
      <c r="AA83">
        <v>5.79</v>
      </c>
      <c r="AB83">
        <v>0</v>
      </c>
      <c r="AC83">
        <v>2.5499999999999998</v>
      </c>
      <c r="AD83">
        <v>40.909999999999997</v>
      </c>
      <c r="AE83">
        <v>32.729999999999997</v>
      </c>
      <c r="AF83">
        <v>18.18</v>
      </c>
      <c r="AG83">
        <v>28.19</v>
      </c>
      <c r="AH83">
        <v>26.27</v>
      </c>
      <c r="AI83">
        <v>61.9</v>
      </c>
      <c r="AZ83" t="s">
        <v>62</v>
      </c>
      <c r="BA83" t="s">
        <v>63</v>
      </c>
    </row>
    <row r="84" spans="1:53" x14ac:dyDescent="0.35">
      <c r="A84" t="s">
        <v>266</v>
      </c>
      <c r="B84" t="s">
        <v>267</v>
      </c>
      <c r="C84" t="s">
        <v>709</v>
      </c>
      <c r="D84" t="s">
        <v>692</v>
      </c>
      <c r="E84" t="s">
        <v>270</v>
      </c>
      <c r="F84" s="1">
        <v>41528</v>
      </c>
      <c r="G84">
        <v>1</v>
      </c>
      <c r="H84" t="s">
        <v>55</v>
      </c>
      <c r="I84">
        <v>27.49</v>
      </c>
      <c r="J84">
        <v>60</v>
      </c>
      <c r="L84" t="s">
        <v>56</v>
      </c>
      <c r="M84" t="s">
        <v>58</v>
      </c>
      <c r="N84" t="s">
        <v>58</v>
      </c>
      <c r="O84" t="s">
        <v>56</v>
      </c>
      <c r="P84" t="s">
        <v>237</v>
      </c>
      <c r="Q84" t="s">
        <v>60</v>
      </c>
      <c r="R84">
        <v>110</v>
      </c>
      <c r="S84" t="s">
        <v>69</v>
      </c>
      <c r="T84">
        <v>9</v>
      </c>
      <c r="U84">
        <v>3</v>
      </c>
      <c r="V84">
        <v>5.45</v>
      </c>
      <c r="W84">
        <v>0.91</v>
      </c>
      <c r="X84">
        <v>4.55</v>
      </c>
      <c r="Y84">
        <v>62.73</v>
      </c>
      <c r="Z84">
        <v>78.180000000000007</v>
      </c>
      <c r="AA84">
        <v>5.74</v>
      </c>
      <c r="AB84">
        <v>8.9</v>
      </c>
      <c r="AC84">
        <v>2.5499999999999998</v>
      </c>
      <c r="AD84">
        <v>40.909999999999997</v>
      </c>
      <c r="AE84">
        <v>37.270000000000003</v>
      </c>
      <c r="AF84">
        <v>27.27</v>
      </c>
      <c r="AG84">
        <v>8.81</v>
      </c>
      <c r="AH84">
        <v>31.53</v>
      </c>
      <c r="AI84">
        <v>62.7</v>
      </c>
      <c r="AZ84" t="s">
        <v>70</v>
      </c>
      <c r="BA84" t="s">
        <v>71</v>
      </c>
    </row>
    <row r="85" spans="1:53" x14ac:dyDescent="0.35">
      <c r="A85" t="s">
        <v>271</v>
      </c>
      <c r="B85" t="s">
        <v>272</v>
      </c>
      <c r="C85" t="s">
        <v>710</v>
      </c>
      <c r="D85" t="s">
        <v>690</v>
      </c>
      <c r="E85" t="s">
        <v>273</v>
      </c>
      <c r="F85" s="1">
        <v>37018</v>
      </c>
      <c r="G85">
        <v>1</v>
      </c>
      <c r="H85" t="s">
        <v>55</v>
      </c>
      <c r="I85">
        <v>65.069999999999993</v>
      </c>
      <c r="J85">
        <v>60</v>
      </c>
      <c r="L85" t="s">
        <v>56</v>
      </c>
      <c r="M85" t="s">
        <v>58</v>
      </c>
      <c r="N85" t="s">
        <v>58</v>
      </c>
      <c r="O85" t="s">
        <v>56</v>
      </c>
      <c r="P85" t="s">
        <v>274</v>
      </c>
      <c r="Q85" t="s">
        <v>60</v>
      </c>
      <c r="R85">
        <v>110</v>
      </c>
      <c r="S85" t="s">
        <v>61</v>
      </c>
      <c r="T85">
        <v>18</v>
      </c>
      <c r="U85">
        <v>8</v>
      </c>
      <c r="V85">
        <v>31.58</v>
      </c>
      <c r="W85">
        <v>2.2599999999999998</v>
      </c>
      <c r="X85">
        <v>36.840000000000003</v>
      </c>
      <c r="Y85">
        <v>19.55</v>
      </c>
      <c r="Z85">
        <v>48.12</v>
      </c>
      <c r="AA85">
        <v>4.47</v>
      </c>
      <c r="AB85">
        <v>51.52</v>
      </c>
      <c r="AC85">
        <v>6.34</v>
      </c>
      <c r="AD85">
        <v>81.819999999999993</v>
      </c>
      <c r="AE85">
        <v>80.45</v>
      </c>
      <c r="AF85">
        <v>72.73</v>
      </c>
      <c r="AG85">
        <v>71.400000000000006</v>
      </c>
      <c r="AH85">
        <v>74.97</v>
      </c>
      <c r="AI85">
        <v>81.38</v>
      </c>
      <c r="AZ85" t="s">
        <v>62</v>
      </c>
      <c r="BA85" t="s">
        <v>63</v>
      </c>
    </row>
    <row r="86" spans="1:53" x14ac:dyDescent="0.35">
      <c r="A86" t="s">
        <v>271</v>
      </c>
      <c r="B86" t="s">
        <v>272</v>
      </c>
      <c r="C86" t="s">
        <v>710</v>
      </c>
      <c r="D86" t="s">
        <v>690</v>
      </c>
      <c r="E86" t="s">
        <v>275</v>
      </c>
      <c r="F86" s="1">
        <v>37203</v>
      </c>
      <c r="G86">
        <v>1</v>
      </c>
      <c r="H86" t="s">
        <v>55</v>
      </c>
      <c r="I86">
        <v>60.98</v>
      </c>
      <c r="J86">
        <v>60</v>
      </c>
      <c r="L86" t="s">
        <v>56</v>
      </c>
      <c r="M86" t="s">
        <v>83</v>
      </c>
      <c r="N86" t="s">
        <v>58</v>
      </c>
      <c r="O86" t="s">
        <v>56</v>
      </c>
      <c r="P86" t="s">
        <v>276</v>
      </c>
      <c r="Q86" t="s">
        <v>60</v>
      </c>
      <c r="R86">
        <v>110</v>
      </c>
      <c r="S86" t="s">
        <v>69</v>
      </c>
      <c r="T86">
        <v>17</v>
      </c>
      <c r="U86">
        <v>6</v>
      </c>
      <c r="V86">
        <v>4.17</v>
      </c>
      <c r="W86">
        <v>5.83</v>
      </c>
      <c r="X86">
        <v>55.83</v>
      </c>
      <c r="Y86">
        <v>10.83</v>
      </c>
      <c r="Z86">
        <v>57.5</v>
      </c>
      <c r="AA86">
        <v>4.41</v>
      </c>
      <c r="AB86">
        <v>6.8</v>
      </c>
      <c r="AC86">
        <v>16.39</v>
      </c>
      <c r="AD86">
        <v>77.27</v>
      </c>
      <c r="AE86">
        <v>89.17</v>
      </c>
      <c r="AF86">
        <v>54.55</v>
      </c>
      <c r="AG86">
        <v>100</v>
      </c>
      <c r="AH86">
        <v>61.42</v>
      </c>
      <c r="AI86">
        <v>82.23</v>
      </c>
      <c r="AZ86" t="s">
        <v>70</v>
      </c>
      <c r="BA86" t="s">
        <v>71</v>
      </c>
    </row>
    <row r="87" spans="1:53" x14ac:dyDescent="0.35">
      <c r="A87" t="s">
        <v>271</v>
      </c>
      <c r="B87" t="s">
        <v>272</v>
      </c>
      <c r="C87" t="s">
        <v>710</v>
      </c>
      <c r="D87" t="s">
        <v>690</v>
      </c>
      <c r="E87" t="s">
        <v>277</v>
      </c>
      <c r="F87" s="1">
        <v>37203</v>
      </c>
      <c r="G87">
        <v>2</v>
      </c>
      <c r="H87" t="s">
        <v>55</v>
      </c>
      <c r="I87">
        <v>65.8</v>
      </c>
      <c r="J87">
        <v>60</v>
      </c>
      <c r="L87" t="s">
        <v>56</v>
      </c>
      <c r="M87" t="s">
        <v>83</v>
      </c>
      <c r="N87" t="s">
        <v>103</v>
      </c>
      <c r="O87" t="s">
        <v>104</v>
      </c>
      <c r="P87" t="s">
        <v>276</v>
      </c>
      <c r="Q87" t="s">
        <v>60</v>
      </c>
      <c r="R87">
        <v>110</v>
      </c>
      <c r="S87" t="s">
        <v>69</v>
      </c>
      <c r="T87">
        <v>19</v>
      </c>
      <c r="U87">
        <v>7</v>
      </c>
      <c r="V87">
        <v>17.12</v>
      </c>
      <c r="W87">
        <v>4.5</v>
      </c>
      <c r="X87">
        <v>47.75</v>
      </c>
      <c r="Y87">
        <v>13.51</v>
      </c>
      <c r="Z87">
        <v>49.55</v>
      </c>
      <c r="AA87">
        <v>4.3</v>
      </c>
      <c r="AB87">
        <v>27.92</v>
      </c>
      <c r="AC87">
        <v>12.65</v>
      </c>
      <c r="AD87">
        <v>86.36</v>
      </c>
      <c r="AE87">
        <v>86.49</v>
      </c>
      <c r="AF87">
        <v>63.64</v>
      </c>
      <c r="AG87">
        <v>92.53</v>
      </c>
      <c r="AH87">
        <v>72.91</v>
      </c>
      <c r="AI87">
        <v>83.86</v>
      </c>
      <c r="AZ87" t="s">
        <v>70</v>
      </c>
      <c r="BA87" t="s">
        <v>71</v>
      </c>
    </row>
    <row r="88" spans="1:53" x14ac:dyDescent="0.35">
      <c r="A88" t="s">
        <v>278</v>
      </c>
      <c r="B88" t="s">
        <v>279</v>
      </c>
      <c r="C88" t="s">
        <v>710</v>
      </c>
      <c r="D88" t="s">
        <v>690</v>
      </c>
      <c r="E88" t="s">
        <v>280</v>
      </c>
      <c r="F88" s="1">
        <v>39357</v>
      </c>
      <c r="G88">
        <v>1</v>
      </c>
      <c r="H88" t="s">
        <v>55</v>
      </c>
      <c r="I88">
        <v>72.599999999999994</v>
      </c>
      <c r="J88">
        <v>60</v>
      </c>
      <c r="L88" t="s">
        <v>65</v>
      </c>
      <c r="M88" t="s">
        <v>281</v>
      </c>
      <c r="N88" t="s">
        <v>58</v>
      </c>
      <c r="O88" t="s">
        <v>56</v>
      </c>
      <c r="P88" t="s">
        <v>282</v>
      </c>
      <c r="Q88" t="s">
        <v>60</v>
      </c>
      <c r="R88">
        <v>110</v>
      </c>
      <c r="S88" t="s">
        <v>69</v>
      </c>
      <c r="T88">
        <v>16</v>
      </c>
      <c r="U88">
        <v>8</v>
      </c>
      <c r="V88">
        <v>23.42</v>
      </c>
      <c r="W88">
        <v>15.32</v>
      </c>
      <c r="X88">
        <v>48.65</v>
      </c>
      <c r="Y88">
        <v>0.9</v>
      </c>
      <c r="Z88">
        <v>48.65</v>
      </c>
      <c r="AA88">
        <v>4.12</v>
      </c>
      <c r="AB88">
        <v>38.21</v>
      </c>
      <c r="AC88">
        <v>43.02</v>
      </c>
      <c r="AD88">
        <v>72.73</v>
      </c>
      <c r="AE88">
        <v>99.1</v>
      </c>
      <c r="AF88">
        <v>72.73</v>
      </c>
      <c r="AG88">
        <v>94.28</v>
      </c>
      <c r="AH88">
        <v>74.209999999999994</v>
      </c>
      <c r="AI88">
        <v>86.51</v>
      </c>
      <c r="AZ88" t="s">
        <v>70</v>
      </c>
      <c r="BA88" t="s">
        <v>71</v>
      </c>
    </row>
    <row r="89" spans="1:53" x14ac:dyDescent="0.35">
      <c r="A89" t="s">
        <v>283</v>
      </c>
      <c r="B89" t="s">
        <v>284</v>
      </c>
      <c r="C89" t="s">
        <v>710</v>
      </c>
      <c r="D89" t="s">
        <v>690</v>
      </c>
      <c r="E89" t="s">
        <v>285</v>
      </c>
      <c r="F89" s="1">
        <v>40275</v>
      </c>
      <c r="G89">
        <v>1</v>
      </c>
      <c r="H89" t="s">
        <v>55</v>
      </c>
      <c r="I89">
        <v>63.36</v>
      </c>
      <c r="J89">
        <v>60</v>
      </c>
      <c r="L89" t="s">
        <v>56</v>
      </c>
      <c r="M89" t="s">
        <v>175</v>
      </c>
      <c r="N89" t="s">
        <v>58</v>
      </c>
      <c r="O89" t="s">
        <v>56</v>
      </c>
      <c r="P89" t="s">
        <v>286</v>
      </c>
      <c r="Q89" t="s">
        <v>60</v>
      </c>
      <c r="R89">
        <v>110</v>
      </c>
      <c r="S89" t="s">
        <v>61</v>
      </c>
      <c r="T89">
        <v>14</v>
      </c>
      <c r="U89">
        <v>7</v>
      </c>
      <c r="V89">
        <v>44.55</v>
      </c>
      <c r="W89">
        <v>3.64</v>
      </c>
      <c r="X89">
        <v>34.549999999999997</v>
      </c>
      <c r="Y89">
        <v>5.45</v>
      </c>
      <c r="Z89">
        <v>63.64</v>
      </c>
      <c r="AA89">
        <v>4.38</v>
      </c>
      <c r="AB89">
        <v>72.67</v>
      </c>
      <c r="AC89">
        <v>10.210000000000001</v>
      </c>
      <c r="AD89">
        <v>63.64</v>
      </c>
      <c r="AE89">
        <v>94.55</v>
      </c>
      <c r="AF89">
        <v>63.64</v>
      </c>
      <c r="AG89">
        <v>66.95</v>
      </c>
      <c r="AH89">
        <v>52.55</v>
      </c>
      <c r="AI89">
        <v>82.65</v>
      </c>
      <c r="AZ89" t="s">
        <v>62</v>
      </c>
      <c r="BA89" t="s">
        <v>63</v>
      </c>
    </row>
    <row r="90" spans="1:53" x14ac:dyDescent="0.35">
      <c r="A90" t="s">
        <v>283</v>
      </c>
      <c r="B90" t="s">
        <v>284</v>
      </c>
      <c r="C90" t="s">
        <v>710</v>
      </c>
      <c r="D90" t="s">
        <v>690</v>
      </c>
      <c r="E90" t="s">
        <v>287</v>
      </c>
      <c r="F90" s="1">
        <v>40436</v>
      </c>
      <c r="G90">
        <v>1</v>
      </c>
      <c r="H90" t="s">
        <v>55</v>
      </c>
      <c r="I90">
        <v>64.33</v>
      </c>
      <c r="J90">
        <v>60</v>
      </c>
      <c r="L90" t="s">
        <v>56</v>
      </c>
      <c r="M90" t="s">
        <v>58</v>
      </c>
      <c r="N90" t="s">
        <v>78</v>
      </c>
      <c r="O90" t="s">
        <v>65</v>
      </c>
      <c r="P90" t="s">
        <v>288</v>
      </c>
      <c r="Q90" t="s">
        <v>60</v>
      </c>
      <c r="R90">
        <v>110</v>
      </c>
      <c r="S90" t="s">
        <v>69</v>
      </c>
      <c r="T90">
        <v>14</v>
      </c>
      <c r="U90">
        <v>7</v>
      </c>
      <c r="V90">
        <v>29.09</v>
      </c>
      <c r="W90">
        <v>0.91</v>
      </c>
      <c r="X90">
        <v>75.45</v>
      </c>
      <c r="Y90">
        <v>0.91</v>
      </c>
      <c r="Z90">
        <v>63.64</v>
      </c>
      <c r="AA90">
        <v>4.17</v>
      </c>
      <c r="AB90">
        <v>47.46</v>
      </c>
      <c r="AC90">
        <v>2.5499999999999998</v>
      </c>
      <c r="AD90">
        <v>63.64</v>
      </c>
      <c r="AE90">
        <v>99.09</v>
      </c>
      <c r="AF90">
        <v>63.64</v>
      </c>
      <c r="AG90">
        <v>100</v>
      </c>
      <c r="AH90">
        <v>52.55</v>
      </c>
      <c r="AI90">
        <v>85.7</v>
      </c>
      <c r="AZ90" t="s">
        <v>70</v>
      </c>
      <c r="BA90" t="s">
        <v>71</v>
      </c>
    </row>
    <row r="91" spans="1:53" x14ac:dyDescent="0.35">
      <c r="A91" t="s">
        <v>283</v>
      </c>
      <c r="B91" t="s">
        <v>284</v>
      </c>
      <c r="C91" t="s">
        <v>710</v>
      </c>
      <c r="D91" t="s">
        <v>690</v>
      </c>
      <c r="E91" t="s">
        <v>289</v>
      </c>
      <c r="F91" s="1">
        <v>41058</v>
      </c>
      <c r="G91">
        <v>1</v>
      </c>
      <c r="H91" t="s">
        <v>55</v>
      </c>
      <c r="I91">
        <v>74.19</v>
      </c>
      <c r="J91">
        <v>60</v>
      </c>
      <c r="L91" t="s">
        <v>56</v>
      </c>
      <c r="M91" t="s">
        <v>58</v>
      </c>
      <c r="N91" t="s">
        <v>58</v>
      </c>
      <c r="O91" t="s">
        <v>56</v>
      </c>
      <c r="P91" t="s">
        <v>160</v>
      </c>
      <c r="Q91" t="s">
        <v>60</v>
      </c>
      <c r="R91">
        <v>110</v>
      </c>
      <c r="S91" t="s">
        <v>61</v>
      </c>
      <c r="T91">
        <v>19</v>
      </c>
      <c r="U91">
        <v>10</v>
      </c>
      <c r="V91">
        <v>37.270000000000003</v>
      </c>
      <c r="W91">
        <v>2.73</v>
      </c>
      <c r="X91">
        <v>41.82</v>
      </c>
      <c r="Y91">
        <v>11.82</v>
      </c>
      <c r="Z91">
        <v>35.450000000000003</v>
      </c>
      <c r="AA91">
        <v>4.2</v>
      </c>
      <c r="AB91">
        <v>60.8</v>
      </c>
      <c r="AC91">
        <v>7.66</v>
      </c>
      <c r="AD91">
        <v>86.36</v>
      </c>
      <c r="AE91">
        <v>88.18</v>
      </c>
      <c r="AF91">
        <v>90.91</v>
      </c>
      <c r="AG91">
        <v>81.040000000000006</v>
      </c>
      <c r="AH91">
        <v>93.27</v>
      </c>
      <c r="AI91">
        <v>85.29</v>
      </c>
      <c r="AZ91" t="s">
        <v>62</v>
      </c>
      <c r="BA91" t="s">
        <v>63</v>
      </c>
    </row>
    <row r="92" spans="1:53" x14ac:dyDescent="0.35">
      <c r="A92" t="s">
        <v>283</v>
      </c>
      <c r="B92" t="s">
        <v>284</v>
      </c>
      <c r="C92" t="s">
        <v>710</v>
      </c>
      <c r="D92" t="s">
        <v>690</v>
      </c>
      <c r="E92" t="s">
        <v>290</v>
      </c>
      <c r="F92" s="1">
        <v>41183</v>
      </c>
      <c r="G92">
        <v>1</v>
      </c>
      <c r="H92" t="s">
        <v>55</v>
      </c>
      <c r="I92">
        <v>73.150000000000006</v>
      </c>
      <c r="J92">
        <v>60</v>
      </c>
      <c r="L92" t="s">
        <v>56</v>
      </c>
      <c r="M92" t="s">
        <v>58</v>
      </c>
      <c r="N92" t="s">
        <v>78</v>
      </c>
      <c r="O92" t="s">
        <v>65</v>
      </c>
      <c r="P92" t="s">
        <v>178</v>
      </c>
      <c r="Q92" t="s">
        <v>60</v>
      </c>
      <c r="R92">
        <v>110</v>
      </c>
      <c r="S92" t="s">
        <v>69</v>
      </c>
      <c r="T92">
        <v>17</v>
      </c>
      <c r="U92">
        <v>8</v>
      </c>
      <c r="V92">
        <v>30</v>
      </c>
      <c r="W92">
        <v>10</v>
      </c>
      <c r="X92">
        <v>49.09</v>
      </c>
      <c r="Y92">
        <v>3.64</v>
      </c>
      <c r="Z92">
        <v>44.55</v>
      </c>
      <c r="AA92">
        <v>4.12</v>
      </c>
      <c r="AB92">
        <v>48.94</v>
      </c>
      <c r="AC92">
        <v>28.09</v>
      </c>
      <c r="AD92">
        <v>77.27</v>
      </c>
      <c r="AE92">
        <v>96.36</v>
      </c>
      <c r="AF92">
        <v>72.73</v>
      </c>
      <c r="AG92">
        <v>95.14</v>
      </c>
      <c r="AH92">
        <v>80.14</v>
      </c>
      <c r="AI92">
        <v>86.5</v>
      </c>
      <c r="AZ92" t="s">
        <v>70</v>
      </c>
      <c r="BA92" t="s">
        <v>71</v>
      </c>
    </row>
    <row r="93" spans="1:53" x14ac:dyDescent="0.35">
      <c r="A93" t="s">
        <v>291</v>
      </c>
      <c r="B93" t="s">
        <v>292</v>
      </c>
      <c r="C93" t="s">
        <v>710</v>
      </c>
      <c r="D93" t="s">
        <v>690</v>
      </c>
      <c r="E93" t="s">
        <v>293</v>
      </c>
      <c r="F93" s="1">
        <v>36992</v>
      </c>
      <c r="G93">
        <v>1</v>
      </c>
      <c r="H93" t="s">
        <v>55</v>
      </c>
      <c r="I93">
        <v>57.44</v>
      </c>
      <c r="J93">
        <v>60</v>
      </c>
      <c r="L93" t="s">
        <v>56</v>
      </c>
      <c r="M93" t="s">
        <v>294</v>
      </c>
      <c r="N93" t="s">
        <v>58</v>
      </c>
      <c r="O93" t="s">
        <v>56</v>
      </c>
      <c r="P93" t="s">
        <v>295</v>
      </c>
      <c r="Q93" t="s">
        <v>60</v>
      </c>
      <c r="R93">
        <v>110</v>
      </c>
      <c r="S93" t="s">
        <v>61</v>
      </c>
      <c r="T93">
        <v>15</v>
      </c>
      <c r="U93">
        <v>5</v>
      </c>
      <c r="V93">
        <v>39.81</v>
      </c>
      <c r="W93">
        <v>0.97</v>
      </c>
      <c r="X93">
        <v>28.16</v>
      </c>
      <c r="Y93">
        <v>21.36</v>
      </c>
      <c r="Z93">
        <v>54.37</v>
      </c>
      <c r="AA93">
        <v>4.62</v>
      </c>
      <c r="AB93">
        <v>64.94</v>
      </c>
      <c r="AC93">
        <v>2.73</v>
      </c>
      <c r="AD93">
        <v>68.180000000000007</v>
      </c>
      <c r="AE93">
        <v>78.64</v>
      </c>
      <c r="AF93">
        <v>45.45</v>
      </c>
      <c r="AG93">
        <v>54.56</v>
      </c>
      <c r="AH93">
        <v>65.94</v>
      </c>
      <c r="AI93">
        <v>79.099999999999994</v>
      </c>
      <c r="AZ93" t="s">
        <v>62</v>
      </c>
      <c r="BA93" t="s">
        <v>63</v>
      </c>
    </row>
    <row r="94" spans="1:53" x14ac:dyDescent="0.35">
      <c r="A94" t="s">
        <v>291</v>
      </c>
      <c r="B94" t="s">
        <v>292</v>
      </c>
      <c r="C94" t="s">
        <v>710</v>
      </c>
      <c r="D94" t="s">
        <v>690</v>
      </c>
      <c r="E94" t="s">
        <v>296</v>
      </c>
      <c r="F94" s="1">
        <v>37203</v>
      </c>
      <c r="G94">
        <v>1</v>
      </c>
      <c r="H94" t="s">
        <v>55</v>
      </c>
      <c r="I94">
        <v>54.96</v>
      </c>
      <c r="J94">
        <v>60</v>
      </c>
      <c r="L94" t="s">
        <v>56</v>
      </c>
      <c r="M94" t="s">
        <v>83</v>
      </c>
      <c r="N94" t="s">
        <v>58</v>
      </c>
      <c r="O94" t="s">
        <v>56</v>
      </c>
      <c r="P94" t="s">
        <v>276</v>
      </c>
      <c r="Q94" t="s">
        <v>60</v>
      </c>
      <c r="R94">
        <v>110</v>
      </c>
      <c r="S94" t="s">
        <v>69</v>
      </c>
      <c r="T94">
        <v>16</v>
      </c>
      <c r="U94">
        <v>7</v>
      </c>
      <c r="V94">
        <v>8.4700000000000006</v>
      </c>
      <c r="W94">
        <v>6.78</v>
      </c>
      <c r="X94">
        <v>32.200000000000003</v>
      </c>
      <c r="Y94">
        <v>32.200000000000003</v>
      </c>
      <c r="Z94">
        <v>53.39</v>
      </c>
      <c r="AA94">
        <v>5.04</v>
      </c>
      <c r="AB94">
        <v>13.82</v>
      </c>
      <c r="AC94">
        <v>19.04</v>
      </c>
      <c r="AD94">
        <v>72.73</v>
      </c>
      <c r="AE94">
        <v>67.8</v>
      </c>
      <c r="AF94">
        <v>63.64</v>
      </c>
      <c r="AG94">
        <v>62.41</v>
      </c>
      <c r="AH94">
        <v>67.36</v>
      </c>
      <c r="AI94">
        <v>72.91</v>
      </c>
      <c r="AZ94" t="s">
        <v>70</v>
      </c>
      <c r="BA94" t="s">
        <v>71</v>
      </c>
    </row>
    <row r="95" spans="1:53" x14ac:dyDescent="0.35">
      <c r="A95" t="s">
        <v>291</v>
      </c>
      <c r="B95" t="s">
        <v>292</v>
      </c>
      <c r="C95" t="s">
        <v>710</v>
      </c>
      <c r="D95" t="s">
        <v>690</v>
      </c>
      <c r="E95" t="s">
        <v>297</v>
      </c>
      <c r="F95" s="1">
        <v>39357</v>
      </c>
      <c r="G95">
        <v>1</v>
      </c>
      <c r="H95" t="s">
        <v>55</v>
      </c>
      <c r="I95">
        <v>65.87</v>
      </c>
      <c r="J95">
        <v>60</v>
      </c>
      <c r="L95" t="s">
        <v>56</v>
      </c>
      <c r="M95" t="s">
        <v>58</v>
      </c>
      <c r="N95" t="s">
        <v>58</v>
      </c>
      <c r="O95" t="s">
        <v>56</v>
      </c>
      <c r="P95" t="s">
        <v>282</v>
      </c>
      <c r="Q95" t="s">
        <v>60</v>
      </c>
      <c r="R95">
        <v>110</v>
      </c>
      <c r="S95" t="s">
        <v>69</v>
      </c>
      <c r="T95">
        <v>14</v>
      </c>
      <c r="U95">
        <v>7</v>
      </c>
      <c r="V95">
        <v>35.04</v>
      </c>
      <c r="W95">
        <v>0.85</v>
      </c>
      <c r="X95">
        <v>72.650000000000006</v>
      </c>
      <c r="Y95">
        <v>0.85</v>
      </c>
      <c r="Z95">
        <v>64.959999999999994</v>
      </c>
      <c r="AA95">
        <v>3.85</v>
      </c>
      <c r="AB95">
        <v>57.17</v>
      </c>
      <c r="AC95">
        <v>2.4</v>
      </c>
      <c r="AD95">
        <v>63.64</v>
      </c>
      <c r="AE95">
        <v>99.15</v>
      </c>
      <c r="AF95">
        <v>63.64</v>
      </c>
      <c r="AG95">
        <v>100</v>
      </c>
      <c r="AH95">
        <v>50.64</v>
      </c>
      <c r="AI95">
        <v>90.37</v>
      </c>
      <c r="AZ95" t="s">
        <v>70</v>
      </c>
      <c r="BA95" t="s">
        <v>71</v>
      </c>
    </row>
    <row r="96" spans="1:53" x14ac:dyDescent="0.35">
      <c r="A96" t="s">
        <v>298</v>
      </c>
      <c r="B96" t="s">
        <v>299</v>
      </c>
      <c r="C96" t="s">
        <v>711</v>
      </c>
      <c r="D96" t="s">
        <v>692</v>
      </c>
      <c r="E96" t="s">
        <v>300</v>
      </c>
      <c r="F96" s="1">
        <v>38651</v>
      </c>
      <c r="G96">
        <v>1</v>
      </c>
      <c r="H96" t="s">
        <v>55</v>
      </c>
      <c r="I96">
        <v>56.26</v>
      </c>
      <c r="J96">
        <v>60</v>
      </c>
      <c r="L96" t="s">
        <v>56</v>
      </c>
      <c r="M96" t="s">
        <v>115</v>
      </c>
      <c r="N96" t="s">
        <v>58</v>
      </c>
      <c r="O96" t="s">
        <v>56</v>
      </c>
      <c r="P96" t="s">
        <v>301</v>
      </c>
      <c r="Q96" t="s">
        <v>60</v>
      </c>
      <c r="R96">
        <v>110</v>
      </c>
      <c r="S96" t="s">
        <v>69</v>
      </c>
      <c r="T96">
        <v>13</v>
      </c>
      <c r="U96">
        <v>4</v>
      </c>
      <c r="V96">
        <v>14.49</v>
      </c>
      <c r="W96">
        <v>0</v>
      </c>
      <c r="X96">
        <v>51.45</v>
      </c>
      <c r="Y96">
        <v>4.3499999999999996</v>
      </c>
      <c r="Z96">
        <v>57.97</v>
      </c>
      <c r="AA96">
        <v>4.91</v>
      </c>
      <c r="AB96">
        <v>23.64</v>
      </c>
      <c r="AC96">
        <v>0</v>
      </c>
      <c r="AD96">
        <v>59.09</v>
      </c>
      <c r="AE96">
        <v>95.65</v>
      </c>
      <c r="AF96">
        <v>36.36</v>
      </c>
      <c r="AG96">
        <v>99.71</v>
      </c>
      <c r="AH96">
        <v>60.74</v>
      </c>
      <c r="AI96">
        <v>74.91</v>
      </c>
      <c r="AZ96" t="s">
        <v>70</v>
      </c>
      <c r="BA96" t="s">
        <v>71</v>
      </c>
    </row>
    <row r="97" spans="1:53" x14ac:dyDescent="0.35">
      <c r="A97" t="s">
        <v>298</v>
      </c>
      <c r="B97" t="s">
        <v>299</v>
      </c>
      <c r="C97" t="s">
        <v>711</v>
      </c>
      <c r="D97" t="s">
        <v>692</v>
      </c>
      <c r="E97" t="s">
        <v>302</v>
      </c>
      <c r="F97" s="1">
        <v>39063</v>
      </c>
      <c r="G97">
        <v>1</v>
      </c>
      <c r="H97" t="s">
        <v>55</v>
      </c>
      <c r="I97">
        <v>54.98</v>
      </c>
      <c r="J97">
        <v>60</v>
      </c>
      <c r="L97" t="s">
        <v>56</v>
      </c>
      <c r="M97" t="s">
        <v>58</v>
      </c>
      <c r="N97" t="s">
        <v>78</v>
      </c>
      <c r="O97" t="s">
        <v>65</v>
      </c>
      <c r="P97" t="s">
        <v>303</v>
      </c>
      <c r="Q97" t="s">
        <v>60</v>
      </c>
      <c r="R97">
        <v>110</v>
      </c>
      <c r="S97" t="s">
        <v>69</v>
      </c>
      <c r="T97">
        <v>17</v>
      </c>
      <c r="U97">
        <v>6</v>
      </c>
      <c r="V97">
        <v>17.36</v>
      </c>
      <c r="W97">
        <v>2.48</v>
      </c>
      <c r="X97">
        <v>28.93</v>
      </c>
      <c r="Y97">
        <v>14.88</v>
      </c>
      <c r="Z97">
        <v>56.2</v>
      </c>
      <c r="AA97">
        <v>5.36</v>
      </c>
      <c r="AB97">
        <v>28.31</v>
      </c>
      <c r="AC97">
        <v>6.96</v>
      </c>
      <c r="AD97">
        <v>77.27</v>
      </c>
      <c r="AE97">
        <v>85.12</v>
      </c>
      <c r="AF97">
        <v>54.55</v>
      </c>
      <c r="AG97">
        <v>56.06</v>
      </c>
      <c r="AH97">
        <v>63.3</v>
      </c>
      <c r="AI97">
        <v>68.3</v>
      </c>
      <c r="AZ97" t="s">
        <v>70</v>
      </c>
      <c r="BA97" t="s">
        <v>71</v>
      </c>
    </row>
    <row r="98" spans="1:53" x14ac:dyDescent="0.35">
      <c r="A98" t="s">
        <v>298</v>
      </c>
      <c r="B98" t="s">
        <v>299</v>
      </c>
      <c r="C98" t="s">
        <v>711</v>
      </c>
      <c r="D98" t="s">
        <v>692</v>
      </c>
      <c r="E98" t="s">
        <v>304</v>
      </c>
      <c r="F98" s="1">
        <v>40337</v>
      </c>
      <c r="G98">
        <v>1</v>
      </c>
      <c r="H98" t="s">
        <v>55</v>
      </c>
      <c r="I98">
        <v>50.84</v>
      </c>
      <c r="J98">
        <v>60</v>
      </c>
      <c r="L98" t="s">
        <v>65</v>
      </c>
      <c r="M98" t="s">
        <v>265</v>
      </c>
      <c r="N98" t="s">
        <v>78</v>
      </c>
      <c r="O98" t="s">
        <v>65</v>
      </c>
      <c r="P98" t="s">
        <v>257</v>
      </c>
      <c r="Q98" t="s">
        <v>60</v>
      </c>
      <c r="R98">
        <v>110</v>
      </c>
      <c r="S98" t="s">
        <v>61</v>
      </c>
      <c r="T98">
        <v>11</v>
      </c>
      <c r="U98">
        <v>5</v>
      </c>
      <c r="V98">
        <v>32.229999999999997</v>
      </c>
      <c r="W98">
        <v>0</v>
      </c>
      <c r="X98">
        <v>19.010000000000002</v>
      </c>
      <c r="Y98">
        <v>10.74</v>
      </c>
      <c r="Z98">
        <v>60.33</v>
      </c>
      <c r="AA98">
        <v>4.88</v>
      </c>
      <c r="AB98">
        <v>52.58</v>
      </c>
      <c r="AC98">
        <v>0</v>
      </c>
      <c r="AD98">
        <v>50</v>
      </c>
      <c r="AE98">
        <v>89.26</v>
      </c>
      <c r="AF98">
        <v>45.45</v>
      </c>
      <c r="AG98">
        <v>36.840000000000003</v>
      </c>
      <c r="AH98">
        <v>57.33</v>
      </c>
      <c r="AI98">
        <v>75.23</v>
      </c>
      <c r="AZ98" t="s">
        <v>62</v>
      </c>
      <c r="BA98" t="s">
        <v>63</v>
      </c>
    </row>
    <row r="99" spans="1:53" x14ac:dyDescent="0.35">
      <c r="A99" t="s">
        <v>298</v>
      </c>
      <c r="B99" t="s">
        <v>299</v>
      </c>
      <c r="C99" t="s">
        <v>711</v>
      </c>
      <c r="D99" t="s">
        <v>692</v>
      </c>
      <c r="E99" t="s">
        <v>305</v>
      </c>
      <c r="F99" s="1">
        <v>40497</v>
      </c>
      <c r="G99">
        <v>1</v>
      </c>
      <c r="H99" t="s">
        <v>55</v>
      </c>
      <c r="I99">
        <v>43.76</v>
      </c>
      <c r="J99">
        <v>60</v>
      </c>
      <c r="L99" t="s">
        <v>65</v>
      </c>
      <c r="M99" t="s">
        <v>78</v>
      </c>
      <c r="N99" t="s">
        <v>58</v>
      </c>
      <c r="O99" t="s">
        <v>56</v>
      </c>
      <c r="P99" t="s">
        <v>306</v>
      </c>
      <c r="Q99" t="s">
        <v>60</v>
      </c>
      <c r="R99">
        <v>110</v>
      </c>
      <c r="S99" t="s">
        <v>69</v>
      </c>
      <c r="T99">
        <v>9</v>
      </c>
      <c r="U99">
        <v>5</v>
      </c>
      <c r="V99">
        <v>12.5</v>
      </c>
      <c r="W99">
        <v>4.17</v>
      </c>
      <c r="X99">
        <v>28.33</v>
      </c>
      <c r="Y99">
        <v>49.17</v>
      </c>
      <c r="Z99">
        <v>62.5</v>
      </c>
      <c r="AA99">
        <v>5.12</v>
      </c>
      <c r="AB99">
        <v>20.39</v>
      </c>
      <c r="AC99">
        <v>11.7</v>
      </c>
      <c r="AD99">
        <v>40.909999999999997</v>
      </c>
      <c r="AE99">
        <v>50.83</v>
      </c>
      <c r="AF99">
        <v>45.45</v>
      </c>
      <c r="AG99">
        <v>54.91</v>
      </c>
      <c r="AH99">
        <v>54.19</v>
      </c>
      <c r="AI99">
        <v>71.69</v>
      </c>
      <c r="AZ99" t="s">
        <v>70</v>
      </c>
      <c r="BA99" t="s">
        <v>71</v>
      </c>
    </row>
    <row r="100" spans="1:53" x14ac:dyDescent="0.35">
      <c r="A100" t="s">
        <v>298</v>
      </c>
      <c r="B100" t="s">
        <v>299</v>
      </c>
      <c r="C100" t="s">
        <v>711</v>
      </c>
      <c r="D100" t="s">
        <v>692</v>
      </c>
      <c r="E100" t="s">
        <v>307</v>
      </c>
      <c r="F100" s="1">
        <v>41771</v>
      </c>
      <c r="G100">
        <v>1</v>
      </c>
      <c r="H100" t="s">
        <v>55</v>
      </c>
      <c r="I100">
        <v>39.94</v>
      </c>
      <c r="J100">
        <v>60</v>
      </c>
      <c r="L100" t="s">
        <v>65</v>
      </c>
      <c r="M100" t="s">
        <v>78</v>
      </c>
      <c r="N100" t="s">
        <v>58</v>
      </c>
      <c r="O100" t="s">
        <v>56</v>
      </c>
      <c r="P100" t="s">
        <v>308</v>
      </c>
      <c r="Q100" t="s">
        <v>60</v>
      </c>
      <c r="R100">
        <v>110</v>
      </c>
      <c r="S100" t="s">
        <v>61</v>
      </c>
      <c r="T100">
        <v>11</v>
      </c>
      <c r="U100">
        <v>4</v>
      </c>
      <c r="V100">
        <v>18.18</v>
      </c>
      <c r="W100">
        <v>0.91</v>
      </c>
      <c r="X100">
        <v>2.73</v>
      </c>
      <c r="Y100">
        <v>34.549999999999997</v>
      </c>
      <c r="Z100">
        <v>50.91</v>
      </c>
      <c r="AA100">
        <v>5.97</v>
      </c>
      <c r="AB100">
        <v>29.66</v>
      </c>
      <c r="AC100">
        <v>2.5499999999999998</v>
      </c>
      <c r="AD100">
        <v>50</v>
      </c>
      <c r="AE100">
        <v>65.45</v>
      </c>
      <c r="AF100">
        <v>36.36</v>
      </c>
      <c r="AG100">
        <v>5.29</v>
      </c>
      <c r="AH100">
        <v>70.94</v>
      </c>
      <c r="AI100">
        <v>59.22</v>
      </c>
      <c r="AZ100" t="s">
        <v>62</v>
      </c>
      <c r="BA100" t="s">
        <v>63</v>
      </c>
    </row>
    <row r="101" spans="1:53" x14ac:dyDescent="0.35">
      <c r="A101" t="s">
        <v>298</v>
      </c>
      <c r="B101" t="s">
        <v>299</v>
      </c>
      <c r="C101" t="s">
        <v>711</v>
      </c>
      <c r="D101" t="s">
        <v>692</v>
      </c>
      <c r="E101" t="s">
        <v>309</v>
      </c>
      <c r="F101" s="1">
        <v>41771</v>
      </c>
      <c r="G101">
        <v>2</v>
      </c>
      <c r="H101" t="s">
        <v>55</v>
      </c>
      <c r="I101">
        <v>46.44</v>
      </c>
      <c r="J101">
        <v>60</v>
      </c>
      <c r="L101" t="s">
        <v>65</v>
      </c>
      <c r="M101" t="s">
        <v>78</v>
      </c>
      <c r="N101" t="s">
        <v>58</v>
      </c>
      <c r="O101" t="s">
        <v>56</v>
      </c>
      <c r="P101" t="s">
        <v>308</v>
      </c>
      <c r="Q101" t="s">
        <v>60</v>
      </c>
      <c r="R101">
        <v>110</v>
      </c>
      <c r="S101" t="s">
        <v>61</v>
      </c>
      <c r="T101">
        <v>13</v>
      </c>
      <c r="U101">
        <v>4</v>
      </c>
      <c r="V101">
        <v>31.82</v>
      </c>
      <c r="W101">
        <v>0.91</v>
      </c>
      <c r="X101">
        <v>9.09</v>
      </c>
      <c r="Y101">
        <v>28.18</v>
      </c>
      <c r="Z101">
        <v>56.36</v>
      </c>
      <c r="AA101">
        <v>5.3</v>
      </c>
      <c r="AB101">
        <v>51.91</v>
      </c>
      <c r="AC101">
        <v>2.5499999999999998</v>
      </c>
      <c r="AD101">
        <v>59.09</v>
      </c>
      <c r="AE101">
        <v>71.819999999999993</v>
      </c>
      <c r="AF101">
        <v>36.36</v>
      </c>
      <c r="AG101">
        <v>17.62</v>
      </c>
      <c r="AH101">
        <v>63.06</v>
      </c>
      <c r="AI101">
        <v>69.12</v>
      </c>
      <c r="AZ101" t="s">
        <v>62</v>
      </c>
      <c r="BA101" t="s">
        <v>63</v>
      </c>
    </row>
    <row r="102" spans="1:53" x14ac:dyDescent="0.35">
      <c r="A102" t="s">
        <v>298</v>
      </c>
      <c r="B102" t="s">
        <v>299</v>
      </c>
      <c r="C102" t="s">
        <v>711</v>
      </c>
      <c r="D102" t="s">
        <v>692</v>
      </c>
      <c r="E102" t="s">
        <v>310</v>
      </c>
      <c r="F102" s="1">
        <v>41948</v>
      </c>
      <c r="G102">
        <v>1</v>
      </c>
      <c r="H102" t="s">
        <v>55</v>
      </c>
      <c r="I102">
        <v>51.15</v>
      </c>
      <c r="J102">
        <v>60</v>
      </c>
      <c r="L102" t="s">
        <v>65</v>
      </c>
      <c r="M102" t="s">
        <v>78</v>
      </c>
      <c r="N102" t="s">
        <v>78</v>
      </c>
      <c r="O102" t="s">
        <v>65</v>
      </c>
      <c r="P102" t="s">
        <v>311</v>
      </c>
      <c r="Q102" t="s">
        <v>60</v>
      </c>
      <c r="R102">
        <v>110</v>
      </c>
      <c r="S102" t="s">
        <v>69</v>
      </c>
      <c r="T102">
        <v>9</v>
      </c>
      <c r="U102">
        <v>6</v>
      </c>
      <c r="V102">
        <v>18.18</v>
      </c>
      <c r="W102">
        <v>2.73</v>
      </c>
      <c r="X102">
        <v>38.18</v>
      </c>
      <c r="Y102">
        <v>40</v>
      </c>
      <c r="Z102">
        <v>53.64</v>
      </c>
      <c r="AA102">
        <v>4.87</v>
      </c>
      <c r="AB102">
        <v>29.66</v>
      </c>
      <c r="AC102">
        <v>7.66</v>
      </c>
      <c r="AD102">
        <v>40.909999999999997</v>
      </c>
      <c r="AE102">
        <v>60</v>
      </c>
      <c r="AF102">
        <v>54.55</v>
      </c>
      <c r="AG102">
        <v>74</v>
      </c>
      <c r="AH102">
        <v>67</v>
      </c>
      <c r="AI102">
        <v>75.400000000000006</v>
      </c>
      <c r="AZ102" t="s">
        <v>70</v>
      </c>
      <c r="BA102" t="s">
        <v>71</v>
      </c>
    </row>
    <row r="103" spans="1:53" x14ac:dyDescent="0.35">
      <c r="A103" t="s">
        <v>298</v>
      </c>
      <c r="B103" t="s">
        <v>299</v>
      </c>
      <c r="C103" t="s">
        <v>711</v>
      </c>
      <c r="D103" t="s">
        <v>692</v>
      </c>
      <c r="E103" t="s">
        <v>312</v>
      </c>
      <c r="F103" s="1">
        <v>42137</v>
      </c>
      <c r="G103">
        <v>1</v>
      </c>
      <c r="H103" t="s">
        <v>55</v>
      </c>
      <c r="I103">
        <v>42.84</v>
      </c>
      <c r="J103">
        <v>60</v>
      </c>
      <c r="L103" t="s">
        <v>65</v>
      </c>
      <c r="M103" t="s">
        <v>78</v>
      </c>
      <c r="N103" t="s">
        <v>58</v>
      </c>
      <c r="O103" t="s">
        <v>56</v>
      </c>
      <c r="P103" t="s">
        <v>313</v>
      </c>
      <c r="Q103" t="s">
        <v>60</v>
      </c>
      <c r="R103">
        <v>110</v>
      </c>
      <c r="S103" t="s">
        <v>61</v>
      </c>
      <c r="T103">
        <v>11</v>
      </c>
      <c r="U103">
        <v>4</v>
      </c>
      <c r="V103">
        <v>16.36</v>
      </c>
      <c r="W103">
        <v>0.91</v>
      </c>
      <c r="X103">
        <v>15.45</v>
      </c>
      <c r="Y103">
        <v>26.36</v>
      </c>
      <c r="Z103">
        <v>61.82</v>
      </c>
      <c r="AA103">
        <v>5.35</v>
      </c>
      <c r="AB103">
        <v>26.69</v>
      </c>
      <c r="AC103">
        <v>2.5499999999999998</v>
      </c>
      <c r="AD103">
        <v>50</v>
      </c>
      <c r="AE103">
        <v>73.64</v>
      </c>
      <c r="AF103">
        <v>36.36</v>
      </c>
      <c r="AG103">
        <v>29.95</v>
      </c>
      <c r="AH103">
        <v>55.18</v>
      </c>
      <c r="AI103">
        <v>68.319999999999993</v>
      </c>
      <c r="AZ103" t="s">
        <v>62</v>
      </c>
      <c r="BA103" t="s">
        <v>63</v>
      </c>
    </row>
    <row r="104" spans="1:53" x14ac:dyDescent="0.35">
      <c r="A104" t="s">
        <v>298</v>
      </c>
      <c r="B104" t="s">
        <v>299</v>
      </c>
      <c r="C104" t="s">
        <v>711</v>
      </c>
      <c r="D104" t="s">
        <v>692</v>
      </c>
      <c r="E104" t="s">
        <v>314</v>
      </c>
      <c r="F104" s="1">
        <v>42137</v>
      </c>
      <c r="G104">
        <v>2</v>
      </c>
      <c r="H104" t="s">
        <v>55</v>
      </c>
      <c r="I104">
        <v>47.12</v>
      </c>
      <c r="J104">
        <v>60</v>
      </c>
      <c r="L104" t="s">
        <v>65</v>
      </c>
      <c r="M104" t="s">
        <v>78</v>
      </c>
      <c r="N104" t="s">
        <v>78</v>
      </c>
      <c r="O104" t="s">
        <v>65</v>
      </c>
      <c r="P104" t="s">
        <v>153</v>
      </c>
      <c r="Q104" t="s">
        <v>60</v>
      </c>
      <c r="R104">
        <v>110</v>
      </c>
      <c r="S104" t="s">
        <v>61</v>
      </c>
      <c r="T104">
        <v>10</v>
      </c>
      <c r="U104">
        <v>4</v>
      </c>
      <c r="V104">
        <v>25.45</v>
      </c>
      <c r="W104">
        <v>0.91</v>
      </c>
      <c r="X104">
        <v>19.09</v>
      </c>
      <c r="Y104">
        <v>29.09</v>
      </c>
      <c r="Z104">
        <v>50.91</v>
      </c>
      <c r="AA104">
        <v>5.09</v>
      </c>
      <c r="AB104">
        <v>41.52</v>
      </c>
      <c r="AC104">
        <v>2.5499999999999998</v>
      </c>
      <c r="AD104">
        <v>45.45</v>
      </c>
      <c r="AE104">
        <v>70.91</v>
      </c>
      <c r="AF104">
        <v>36.36</v>
      </c>
      <c r="AG104">
        <v>37</v>
      </c>
      <c r="AH104">
        <v>70.94</v>
      </c>
      <c r="AI104">
        <v>72.180000000000007</v>
      </c>
      <c r="AZ104" t="s">
        <v>62</v>
      </c>
      <c r="BA104" t="s">
        <v>63</v>
      </c>
    </row>
    <row r="105" spans="1:53" x14ac:dyDescent="0.35">
      <c r="A105" t="s">
        <v>298</v>
      </c>
      <c r="B105" t="s">
        <v>299</v>
      </c>
      <c r="C105" t="s">
        <v>711</v>
      </c>
      <c r="D105" t="s">
        <v>692</v>
      </c>
      <c r="E105" t="s">
        <v>315</v>
      </c>
      <c r="F105" s="1">
        <v>42303</v>
      </c>
      <c r="G105">
        <v>1</v>
      </c>
      <c r="H105" t="s">
        <v>55</v>
      </c>
      <c r="I105">
        <v>68.78</v>
      </c>
      <c r="J105">
        <v>60</v>
      </c>
      <c r="L105" t="s">
        <v>65</v>
      </c>
      <c r="M105" t="s">
        <v>78</v>
      </c>
      <c r="N105" t="s">
        <v>58</v>
      </c>
      <c r="O105" t="s">
        <v>56</v>
      </c>
      <c r="P105" t="s">
        <v>155</v>
      </c>
      <c r="Q105" t="s">
        <v>60</v>
      </c>
      <c r="R105">
        <v>110</v>
      </c>
      <c r="S105" t="s">
        <v>69</v>
      </c>
      <c r="T105">
        <v>17</v>
      </c>
      <c r="U105">
        <v>8</v>
      </c>
      <c r="V105">
        <v>29.09</v>
      </c>
      <c r="W105">
        <v>3.64</v>
      </c>
      <c r="X105">
        <v>64.55</v>
      </c>
      <c r="Y105">
        <v>7.27</v>
      </c>
      <c r="Z105">
        <v>52.73</v>
      </c>
      <c r="AA105">
        <v>4.46</v>
      </c>
      <c r="AB105">
        <v>47.46</v>
      </c>
      <c r="AC105">
        <v>10.210000000000001</v>
      </c>
      <c r="AD105">
        <v>77.27</v>
      </c>
      <c r="AE105">
        <v>92.73</v>
      </c>
      <c r="AF105">
        <v>72.73</v>
      </c>
      <c r="AG105">
        <v>100</v>
      </c>
      <c r="AH105">
        <v>68.31</v>
      </c>
      <c r="AI105">
        <v>81.489999999999995</v>
      </c>
      <c r="AZ105" t="s">
        <v>70</v>
      </c>
      <c r="BA105" t="s">
        <v>71</v>
      </c>
    </row>
    <row r="106" spans="1:53" x14ac:dyDescent="0.35">
      <c r="A106" t="s">
        <v>298</v>
      </c>
      <c r="B106" t="s">
        <v>299</v>
      </c>
      <c r="C106" t="s">
        <v>711</v>
      </c>
      <c r="D106" t="s">
        <v>692</v>
      </c>
      <c r="E106" t="s">
        <v>316</v>
      </c>
      <c r="F106" s="1">
        <v>42303</v>
      </c>
      <c r="G106">
        <v>2</v>
      </c>
      <c r="H106" t="s">
        <v>55</v>
      </c>
      <c r="I106">
        <v>61.41</v>
      </c>
      <c r="J106">
        <v>60</v>
      </c>
      <c r="L106" t="s">
        <v>65</v>
      </c>
      <c r="M106" t="s">
        <v>78</v>
      </c>
      <c r="N106" t="s">
        <v>78</v>
      </c>
      <c r="O106" t="s">
        <v>65</v>
      </c>
      <c r="P106" t="s">
        <v>155</v>
      </c>
      <c r="Q106" t="s">
        <v>60</v>
      </c>
      <c r="R106">
        <v>110</v>
      </c>
      <c r="S106" t="s">
        <v>69</v>
      </c>
      <c r="T106">
        <v>13</v>
      </c>
      <c r="U106">
        <v>6</v>
      </c>
      <c r="V106">
        <v>24.55</v>
      </c>
      <c r="W106">
        <v>2.73</v>
      </c>
      <c r="X106">
        <v>43.64</v>
      </c>
      <c r="Y106">
        <v>17.27</v>
      </c>
      <c r="Z106">
        <v>39.090000000000003</v>
      </c>
      <c r="AA106">
        <v>4.93</v>
      </c>
      <c r="AB106">
        <v>40.04</v>
      </c>
      <c r="AC106">
        <v>7.66</v>
      </c>
      <c r="AD106">
        <v>59.09</v>
      </c>
      <c r="AE106">
        <v>82.73</v>
      </c>
      <c r="AF106">
        <v>54.55</v>
      </c>
      <c r="AG106">
        <v>84.57</v>
      </c>
      <c r="AH106">
        <v>88.02</v>
      </c>
      <c r="AI106">
        <v>74.61</v>
      </c>
      <c r="AZ106" t="s">
        <v>70</v>
      </c>
      <c r="BA106" t="s">
        <v>71</v>
      </c>
    </row>
    <row r="107" spans="1:53" x14ac:dyDescent="0.35">
      <c r="A107" t="s">
        <v>298</v>
      </c>
      <c r="B107" t="s">
        <v>299</v>
      </c>
      <c r="C107" t="s">
        <v>711</v>
      </c>
      <c r="D107" t="s">
        <v>692</v>
      </c>
      <c r="E107" t="s">
        <v>317</v>
      </c>
      <c r="F107" s="1">
        <v>42480</v>
      </c>
      <c r="G107">
        <v>1</v>
      </c>
      <c r="H107" t="s">
        <v>55</v>
      </c>
      <c r="I107">
        <v>21.28</v>
      </c>
      <c r="J107">
        <v>60</v>
      </c>
      <c r="L107" t="s">
        <v>65</v>
      </c>
      <c r="M107" t="s">
        <v>78</v>
      </c>
      <c r="N107" t="s">
        <v>78</v>
      </c>
      <c r="O107" t="s">
        <v>65</v>
      </c>
      <c r="P107" t="s">
        <v>318</v>
      </c>
      <c r="Q107" t="s">
        <v>60</v>
      </c>
      <c r="R107">
        <v>110</v>
      </c>
      <c r="S107" t="s">
        <v>61</v>
      </c>
      <c r="T107">
        <v>7</v>
      </c>
      <c r="U107">
        <v>3</v>
      </c>
      <c r="V107">
        <v>4.55</v>
      </c>
      <c r="W107">
        <v>0.91</v>
      </c>
      <c r="X107">
        <v>1.82</v>
      </c>
      <c r="Y107">
        <v>75.45</v>
      </c>
      <c r="Z107">
        <v>89.09</v>
      </c>
      <c r="AA107">
        <v>6.1</v>
      </c>
      <c r="AB107">
        <v>7.42</v>
      </c>
      <c r="AC107">
        <v>2.5499999999999998</v>
      </c>
      <c r="AD107">
        <v>31.82</v>
      </c>
      <c r="AE107">
        <v>24.55</v>
      </c>
      <c r="AF107">
        <v>27.27</v>
      </c>
      <c r="AG107">
        <v>3.52</v>
      </c>
      <c r="AH107">
        <v>15.76</v>
      </c>
      <c r="AI107">
        <v>57.35</v>
      </c>
      <c r="AZ107" t="s">
        <v>62</v>
      </c>
      <c r="BA107" t="s">
        <v>63</v>
      </c>
    </row>
    <row r="108" spans="1:53" x14ac:dyDescent="0.35">
      <c r="A108" t="s">
        <v>298</v>
      </c>
      <c r="B108" t="s">
        <v>299</v>
      </c>
      <c r="C108" t="s">
        <v>711</v>
      </c>
      <c r="D108" t="s">
        <v>692</v>
      </c>
      <c r="E108" t="s">
        <v>319</v>
      </c>
      <c r="F108" s="1">
        <v>42480</v>
      </c>
      <c r="G108">
        <v>2</v>
      </c>
      <c r="H108" t="s">
        <v>55</v>
      </c>
      <c r="I108">
        <v>21</v>
      </c>
      <c r="J108">
        <v>60</v>
      </c>
      <c r="L108" t="s">
        <v>65</v>
      </c>
      <c r="M108" t="s">
        <v>78</v>
      </c>
      <c r="N108" t="s">
        <v>78</v>
      </c>
      <c r="O108" t="s">
        <v>65</v>
      </c>
      <c r="P108" t="s">
        <v>318</v>
      </c>
      <c r="Q108" t="s">
        <v>60</v>
      </c>
      <c r="R108">
        <v>110</v>
      </c>
      <c r="S108" t="s">
        <v>61</v>
      </c>
      <c r="T108">
        <v>7</v>
      </c>
      <c r="U108">
        <v>2</v>
      </c>
      <c r="V108">
        <v>12.73</v>
      </c>
      <c r="W108">
        <v>0</v>
      </c>
      <c r="X108">
        <v>0.91</v>
      </c>
      <c r="Y108">
        <v>80</v>
      </c>
      <c r="Z108">
        <v>90.91</v>
      </c>
      <c r="AA108">
        <v>5.76</v>
      </c>
      <c r="AB108">
        <v>20.76</v>
      </c>
      <c r="AC108">
        <v>0</v>
      </c>
      <c r="AD108">
        <v>31.82</v>
      </c>
      <c r="AE108">
        <v>20</v>
      </c>
      <c r="AF108">
        <v>18.18</v>
      </c>
      <c r="AG108">
        <v>1.76</v>
      </c>
      <c r="AH108">
        <v>13.14</v>
      </c>
      <c r="AI108">
        <v>62.3</v>
      </c>
      <c r="AZ108" t="s">
        <v>62</v>
      </c>
      <c r="BA108" t="s">
        <v>63</v>
      </c>
    </row>
    <row r="109" spans="1:53" x14ac:dyDescent="0.35">
      <c r="A109" t="s">
        <v>298</v>
      </c>
      <c r="B109" t="s">
        <v>299</v>
      </c>
      <c r="C109" t="s">
        <v>711</v>
      </c>
      <c r="D109" t="s">
        <v>692</v>
      </c>
      <c r="E109" t="s">
        <v>320</v>
      </c>
      <c r="F109" s="1">
        <v>42675</v>
      </c>
      <c r="G109">
        <v>1</v>
      </c>
      <c r="H109" t="s">
        <v>55</v>
      </c>
      <c r="I109">
        <v>62.75</v>
      </c>
      <c r="J109">
        <v>60</v>
      </c>
      <c r="L109" t="s">
        <v>65</v>
      </c>
      <c r="M109" t="s">
        <v>78</v>
      </c>
      <c r="N109" t="s">
        <v>78</v>
      </c>
      <c r="O109" t="s">
        <v>65</v>
      </c>
      <c r="P109" t="s">
        <v>318</v>
      </c>
      <c r="Q109" t="s">
        <v>60</v>
      </c>
      <c r="R109">
        <v>110</v>
      </c>
      <c r="S109" t="s">
        <v>69</v>
      </c>
      <c r="T109">
        <v>16</v>
      </c>
      <c r="U109">
        <v>7</v>
      </c>
      <c r="V109">
        <v>19.09</v>
      </c>
      <c r="W109">
        <v>4.55</v>
      </c>
      <c r="X109">
        <v>39.090000000000003</v>
      </c>
      <c r="Y109">
        <v>17.27</v>
      </c>
      <c r="Z109">
        <v>38.18</v>
      </c>
      <c r="AA109">
        <v>4.97</v>
      </c>
      <c r="AB109">
        <v>31.14</v>
      </c>
      <c r="AC109">
        <v>12.77</v>
      </c>
      <c r="AD109">
        <v>72.73</v>
      </c>
      <c r="AE109">
        <v>82.73</v>
      </c>
      <c r="AF109">
        <v>63.64</v>
      </c>
      <c r="AG109">
        <v>75.760000000000005</v>
      </c>
      <c r="AH109">
        <v>89.33</v>
      </c>
      <c r="AI109">
        <v>73.930000000000007</v>
      </c>
      <c r="AZ109" t="s">
        <v>70</v>
      </c>
      <c r="BA109" t="s">
        <v>71</v>
      </c>
    </row>
    <row r="110" spans="1:53" x14ac:dyDescent="0.35">
      <c r="A110" t="s">
        <v>298</v>
      </c>
      <c r="B110" t="s">
        <v>299</v>
      </c>
      <c r="C110" t="s">
        <v>711</v>
      </c>
      <c r="D110" t="s">
        <v>692</v>
      </c>
      <c r="E110" t="s">
        <v>321</v>
      </c>
      <c r="F110" s="1">
        <v>42894</v>
      </c>
      <c r="G110">
        <v>1</v>
      </c>
      <c r="H110" t="s">
        <v>55</v>
      </c>
      <c r="I110">
        <v>51.66</v>
      </c>
      <c r="J110">
        <v>60</v>
      </c>
      <c r="L110" t="s">
        <v>65</v>
      </c>
      <c r="M110" t="s">
        <v>78</v>
      </c>
      <c r="N110" t="s">
        <v>58</v>
      </c>
      <c r="O110" t="s">
        <v>56</v>
      </c>
      <c r="P110" t="s">
        <v>322</v>
      </c>
      <c r="Q110" t="s">
        <v>60</v>
      </c>
      <c r="R110">
        <v>110</v>
      </c>
      <c r="S110" t="s">
        <v>61</v>
      </c>
      <c r="T110">
        <v>13</v>
      </c>
      <c r="U110">
        <v>5</v>
      </c>
      <c r="V110">
        <v>16.36</v>
      </c>
      <c r="W110">
        <v>2.73</v>
      </c>
      <c r="X110">
        <v>23.64</v>
      </c>
      <c r="Y110">
        <v>13.64</v>
      </c>
      <c r="Z110">
        <v>50</v>
      </c>
      <c r="AA110">
        <v>5.25</v>
      </c>
      <c r="AB110">
        <v>26.69</v>
      </c>
      <c r="AC110">
        <v>7.66</v>
      </c>
      <c r="AD110">
        <v>59.09</v>
      </c>
      <c r="AE110">
        <v>86.36</v>
      </c>
      <c r="AF110">
        <v>45.45</v>
      </c>
      <c r="AG110">
        <v>45.81</v>
      </c>
      <c r="AH110">
        <v>72.25</v>
      </c>
      <c r="AI110">
        <v>69.92</v>
      </c>
      <c r="AZ110" t="s">
        <v>62</v>
      </c>
      <c r="BA110" t="s">
        <v>63</v>
      </c>
    </row>
    <row r="111" spans="1:53" x14ac:dyDescent="0.35">
      <c r="A111" t="s">
        <v>298</v>
      </c>
      <c r="B111" t="s">
        <v>299</v>
      </c>
      <c r="C111" t="s">
        <v>711</v>
      </c>
      <c r="D111" t="s">
        <v>692</v>
      </c>
      <c r="E111" t="s">
        <v>323</v>
      </c>
      <c r="F111" s="1">
        <v>43027</v>
      </c>
      <c r="G111">
        <v>1</v>
      </c>
      <c r="H111" t="s">
        <v>55</v>
      </c>
      <c r="I111">
        <v>68.150000000000006</v>
      </c>
      <c r="J111">
        <v>60</v>
      </c>
      <c r="L111" t="s">
        <v>65</v>
      </c>
      <c r="M111" t="s">
        <v>78</v>
      </c>
      <c r="N111" t="s">
        <v>78</v>
      </c>
      <c r="O111" t="s">
        <v>65</v>
      </c>
      <c r="P111" t="s">
        <v>118</v>
      </c>
      <c r="Q111" t="s">
        <v>60</v>
      </c>
      <c r="R111">
        <v>110</v>
      </c>
      <c r="S111" t="s">
        <v>69</v>
      </c>
      <c r="T111">
        <v>11</v>
      </c>
      <c r="U111">
        <v>6</v>
      </c>
      <c r="V111">
        <v>54.55</v>
      </c>
      <c r="W111">
        <v>0.91</v>
      </c>
      <c r="X111">
        <v>50.91</v>
      </c>
      <c r="Y111">
        <v>8.18</v>
      </c>
      <c r="Z111">
        <v>50.91</v>
      </c>
      <c r="AA111">
        <v>4.04</v>
      </c>
      <c r="AB111">
        <v>88.98</v>
      </c>
      <c r="AC111">
        <v>2.5499999999999998</v>
      </c>
      <c r="AD111">
        <v>50</v>
      </c>
      <c r="AE111">
        <v>91.82</v>
      </c>
      <c r="AF111">
        <v>54.55</v>
      </c>
      <c r="AG111">
        <v>98.66</v>
      </c>
      <c r="AH111">
        <v>70.94</v>
      </c>
      <c r="AI111">
        <v>87.7</v>
      </c>
      <c r="AZ111" t="s">
        <v>70</v>
      </c>
      <c r="BA111" t="s">
        <v>71</v>
      </c>
    </row>
    <row r="112" spans="1:53" x14ac:dyDescent="0.35">
      <c r="A112" t="s">
        <v>298</v>
      </c>
      <c r="B112" t="s">
        <v>299</v>
      </c>
      <c r="C112" t="s">
        <v>711</v>
      </c>
      <c r="D112" t="s">
        <v>692</v>
      </c>
      <c r="E112" t="s">
        <v>324</v>
      </c>
      <c r="F112" s="1">
        <v>43027</v>
      </c>
      <c r="G112">
        <v>2</v>
      </c>
      <c r="H112" t="s">
        <v>55</v>
      </c>
      <c r="I112">
        <v>57.86</v>
      </c>
      <c r="J112">
        <v>60</v>
      </c>
      <c r="L112" t="s">
        <v>65</v>
      </c>
      <c r="M112" t="s">
        <v>78</v>
      </c>
      <c r="N112" t="s">
        <v>58</v>
      </c>
      <c r="O112" t="s">
        <v>56</v>
      </c>
      <c r="P112" t="s">
        <v>118</v>
      </c>
      <c r="Q112" t="s">
        <v>60</v>
      </c>
      <c r="R112">
        <v>110</v>
      </c>
      <c r="S112" t="s">
        <v>69</v>
      </c>
      <c r="T112">
        <v>10</v>
      </c>
      <c r="U112">
        <v>4</v>
      </c>
      <c r="V112">
        <v>44.55</v>
      </c>
      <c r="W112">
        <v>0</v>
      </c>
      <c r="X112">
        <v>40.909999999999997</v>
      </c>
      <c r="Y112">
        <v>21.82</v>
      </c>
      <c r="Z112">
        <v>50</v>
      </c>
      <c r="AA112">
        <v>4.6500000000000004</v>
      </c>
      <c r="AB112">
        <v>72.67</v>
      </c>
      <c r="AC112">
        <v>0</v>
      </c>
      <c r="AD112">
        <v>45.45</v>
      </c>
      <c r="AE112">
        <v>78.180000000000007</v>
      </c>
      <c r="AF112">
        <v>36.36</v>
      </c>
      <c r="AG112">
        <v>79.28</v>
      </c>
      <c r="AH112">
        <v>72.25</v>
      </c>
      <c r="AI112">
        <v>78.7</v>
      </c>
      <c r="AZ112" t="s">
        <v>70</v>
      </c>
      <c r="BA112" t="s">
        <v>71</v>
      </c>
    </row>
    <row r="113" spans="1:53" x14ac:dyDescent="0.35">
      <c r="A113" t="s">
        <v>298</v>
      </c>
      <c r="B113" t="s">
        <v>299</v>
      </c>
      <c r="C113" t="s">
        <v>711</v>
      </c>
      <c r="D113" t="s">
        <v>692</v>
      </c>
      <c r="E113" t="s">
        <v>325</v>
      </c>
      <c r="F113" s="1">
        <v>43964</v>
      </c>
      <c r="G113">
        <v>1</v>
      </c>
      <c r="H113" t="s">
        <v>55</v>
      </c>
      <c r="I113">
        <v>40.14</v>
      </c>
      <c r="J113">
        <v>60</v>
      </c>
      <c r="L113" t="s">
        <v>326</v>
      </c>
      <c r="M113" t="s">
        <v>327</v>
      </c>
      <c r="N113" t="s">
        <v>328</v>
      </c>
      <c r="O113" t="s">
        <v>326</v>
      </c>
      <c r="P113" t="s">
        <v>329</v>
      </c>
      <c r="Q113" t="s">
        <v>60</v>
      </c>
      <c r="R113">
        <v>110</v>
      </c>
      <c r="S113" t="s">
        <v>61</v>
      </c>
      <c r="T113">
        <v>11</v>
      </c>
      <c r="U113">
        <v>4</v>
      </c>
      <c r="V113">
        <v>8.18</v>
      </c>
      <c r="W113">
        <v>0.91</v>
      </c>
      <c r="X113">
        <v>19.09</v>
      </c>
      <c r="Y113">
        <v>44.55</v>
      </c>
      <c r="Z113">
        <v>59.09</v>
      </c>
      <c r="AA113">
        <v>5.43</v>
      </c>
      <c r="AB113">
        <v>13.35</v>
      </c>
      <c r="AC113">
        <v>2.5499999999999998</v>
      </c>
      <c r="AD113">
        <v>50</v>
      </c>
      <c r="AE113">
        <v>55.45</v>
      </c>
      <c r="AF113">
        <v>36.36</v>
      </c>
      <c r="AG113">
        <v>37</v>
      </c>
      <c r="AH113">
        <v>59.12</v>
      </c>
      <c r="AI113">
        <v>67.25</v>
      </c>
      <c r="AZ113" t="s">
        <v>62</v>
      </c>
      <c r="BA113" t="s">
        <v>63</v>
      </c>
    </row>
    <row r="114" spans="1:53" x14ac:dyDescent="0.35">
      <c r="A114" t="s">
        <v>298</v>
      </c>
      <c r="B114" t="s">
        <v>299</v>
      </c>
      <c r="C114" t="s">
        <v>711</v>
      </c>
      <c r="D114" t="s">
        <v>692</v>
      </c>
      <c r="E114" t="s">
        <v>330</v>
      </c>
      <c r="F114" s="1">
        <v>44145</v>
      </c>
      <c r="G114">
        <v>1</v>
      </c>
      <c r="H114" t="s">
        <v>55</v>
      </c>
      <c r="I114">
        <v>46.28</v>
      </c>
      <c r="J114">
        <v>60</v>
      </c>
      <c r="L114" t="s">
        <v>56</v>
      </c>
      <c r="M114" t="s">
        <v>331</v>
      </c>
      <c r="N114" t="s">
        <v>332</v>
      </c>
      <c r="O114" t="s">
        <v>326</v>
      </c>
      <c r="P114" t="s">
        <v>333</v>
      </c>
      <c r="Q114" t="s">
        <v>60</v>
      </c>
      <c r="R114">
        <v>110</v>
      </c>
      <c r="S114" t="s">
        <v>69</v>
      </c>
      <c r="T114">
        <v>9</v>
      </c>
      <c r="U114">
        <v>4</v>
      </c>
      <c r="V114">
        <v>3.64</v>
      </c>
      <c r="W114">
        <v>0.91</v>
      </c>
      <c r="X114">
        <v>46.36</v>
      </c>
      <c r="Y114">
        <v>5.45</v>
      </c>
      <c r="Z114">
        <v>80.91</v>
      </c>
      <c r="AA114">
        <v>5.07</v>
      </c>
      <c r="AB114">
        <v>5.93</v>
      </c>
      <c r="AC114">
        <v>2.5499999999999998</v>
      </c>
      <c r="AD114">
        <v>40.909999999999997</v>
      </c>
      <c r="AE114">
        <v>94.55</v>
      </c>
      <c r="AF114">
        <v>36.36</v>
      </c>
      <c r="AG114">
        <v>89.85</v>
      </c>
      <c r="AH114">
        <v>27.59</v>
      </c>
      <c r="AI114">
        <v>72.459999999999994</v>
      </c>
      <c r="AZ114" t="s">
        <v>70</v>
      </c>
      <c r="BA114" t="s">
        <v>71</v>
      </c>
    </row>
    <row r="115" spans="1:53" x14ac:dyDescent="0.35">
      <c r="A115" t="s">
        <v>298</v>
      </c>
      <c r="B115" t="s">
        <v>299</v>
      </c>
      <c r="C115" t="s">
        <v>711</v>
      </c>
      <c r="D115" t="s">
        <v>692</v>
      </c>
      <c r="E115" t="s">
        <v>334</v>
      </c>
      <c r="F115" s="1">
        <v>44307</v>
      </c>
      <c r="G115">
        <v>1</v>
      </c>
      <c r="H115" t="s">
        <v>55</v>
      </c>
      <c r="I115">
        <v>40.700000000000003</v>
      </c>
      <c r="J115">
        <v>60</v>
      </c>
      <c r="L115" t="s">
        <v>326</v>
      </c>
      <c r="M115" t="s">
        <v>335</v>
      </c>
      <c r="N115" t="s">
        <v>336</v>
      </c>
      <c r="O115" t="s">
        <v>326</v>
      </c>
      <c r="P115" t="s">
        <v>337</v>
      </c>
      <c r="Q115" t="s">
        <v>60</v>
      </c>
      <c r="R115">
        <v>110</v>
      </c>
      <c r="S115" t="s">
        <v>61</v>
      </c>
      <c r="T115">
        <v>8</v>
      </c>
      <c r="U115">
        <v>4</v>
      </c>
      <c r="V115">
        <v>9.09</v>
      </c>
      <c r="W115">
        <v>0.91</v>
      </c>
      <c r="X115">
        <v>35.450000000000003</v>
      </c>
      <c r="Y115">
        <v>42.73</v>
      </c>
      <c r="Z115">
        <v>73.64</v>
      </c>
      <c r="AA115">
        <v>5.15</v>
      </c>
      <c r="AB115">
        <v>14.83</v>
      </c>
      <c r="AC115">
        <v>2.5499999999999998</v>
      </c>
      <c r="AD115">
        <v>36.36</v>
      </c>
      <c r="AE115">
        <v>57.27</v>
      </c>
      <c r="AF115">
        <v>36.36</v>
      </c>
      <c r="AG115">
        <v>68.709999999999994</v>
      </c>
      <c r="AH115">
        <v>38.1</v>
      </c>
      <c r="AI115">
        <v>71.39</v>
      </c>
      <c r="AZ115" t="s">
        <v>62</v>
      </c>
      <c r="BA115" t="s">
        <v>63</v>
      </c>
    </row>
    <row r="116" spans="1:53" x14ac:dyDescent="0.35">
      <c r="A116" t="s">
        <v>298</v>
      </c>
      <c r="B116" t="s">
        <v>299</v>
      </c>
      <c r="C116" t="s">
        <v>711</v>
      </c>
      <c r="D116" t="s">
        <v>692</v>
      </c>
      <c r="E116" t="s">
        <v>338</v>
      </c>
      <c r="F116" s="1">
        <v>44509</v>
      </c>
      <c r="G116">
        <v>1</v>
      </c>
      <c r="H116" t="s">
        <v>55</v>
      </c>
      <c r="I116">
        <v>62.93</v>
      </c>
      <c r="J116">
        <v>60</v>
      </c>
      <c r="L116" t="s">
        <v>326</v>
      </c>
      <c r="M116" t="s">
        <v>339</v>
      </c>
      <c r="N116" t="s">
        <v>332</v>
      </c>
      <c r="O116" t="s">
        <v>326</v>
      </c>
      <c r="P116" t="s">
        <v>340</v>
      </c>
      <c r="Q116" t="s">
        <v>60</v>
      </c>
      <c r="R116">
        <v>110</v>
      </c>
      <c r="S116" t="s">
        <v>69</v>
      </c>
      <c r="T116">
        <v>15</v>
      </c>
      <c r="U116">
        <v>8</v>
      </c>
      <c r="V116">
        <v>18.18</v>
      </c>
      <c r="W116">
        <v>3.64</v>
      </c>
      <c r="X116">
        <v>51.82</v>
      </c>
      <c r="Y116">
        <v>24.55</v>
      </c>
      <c r="Z116">
        <v>51.82</v>
      </c>
      <c r="AA116">
        <v>4.7300000000000004</v>
      </c>
      <c r="AB116">
        <v>29.66</v>
      </c>
      <c r="AC116">
        <v>10.210000000000001</v>
      </c>
      <c r="AD116">
        <v>68.180000000000007</v>
      </c>
      <c r="AE116">
        <v>75.45</v>
      </c>
      <c r="AF116">
        <v>72.73</v>
      </c>
      <c r="AG116">
        <v>100</v>
      </c>
      <c r="AH116">
        <v>69.63</v>
      </c>
      <c r="AI116">
        <v>77.540000000000006</v>
      </c>
      <c r="AZ116" t="s">
        <v>70</v>
      </c>
      <c r="BA116" t="s">
        <v>71</v>
      </c>
    </row>
    <row r="117" spans="1:53" x14ac:dyDescent="0.35">
      <c r="A117" t="s">
        <v>298</v>
      </c>
      <c r="B117" t="s">
        <v>299</v>
      </c>
      <c r="C117" t="s">
        <v>711</v>
      </c>
      <c r="D117" t="s">
        <v>692</v>
      </c>
      <c r="E117" t="s">
        <v>341</v>
      </c>
      <c r="F117" s="1">
        <v>44665</v>
      </c>
      <c r="G117">
        <v>1</v>
      </c>
      <c r="H117" t="s">
        <v>55</v>
      </c>
      <c r="I117">
        <v>44.2</v>
      </c>
      <c r="J117">
        <v>60</v>
      </c>
      <c r="L117" t="s">
        <v>326</v>
      </c>
      <c r="M117" t="s">
        <v>339</v>
      </c>
      <c r="N117" t="s">
        <v>332</v>
      </c>
      <c r="O117" t="s">
        <v>326</v>
      </c>
      <c r="P117" t="s">
        <v>342</v>
      </c>
      <c r="Q117" t="s">
        <v>60</v>
      </c>
      <c r="R117">
        <v>110</v>
      </c>
      <c r="S117" t="s">
        <v>61</v>
      </c>
      <c r="T117">
        <v>14</v>
      </c>
      <c r="U117">
        <v>6</v>
      </c>
      <c r="V117">
        <v>16.36</v>
      </c>
      <c r="W117">
        <v>1.82</v>
      </c>
      <c r="X117">
        <v>23.64</v>
      </c>
      <c r="Y117">
        <v>57.27</v>
      </c>
      <c r="Z117">
        <v>67.27</v>
      </c>
      <c r="AA117">
        <v>5.39</v>
      </c>
      <c r="AB117">
        <v>26.69</v>
      </c>
      <c r="AC117">
        <v>5.1100000000000003</v>
      </c>
      <c r="AD117">
        <v>63.64</v>
      </c>
      <c r="AE117">
        <v>42.73</v>
      </c>
      <c r="AF117">
        <v>54.55</v>
      </c>
      <c r="AG117">
        <v>45.81</v>
      </c>
      <c r="AH117">
        <v>47.29</v>
      </c>
      <c r="AI117">
        <v>67.78</v>
      </c>
      <c r="AZ117" t="s">
        <v>62</v>
      </c>
      <c r="BA117" t="s">
        <v>63</v>
      </c>
    </row>
    <row r="118" spans="1:53" x14ac:dyDescent="0.35">
      <c r="A118" t="s">
        <v>298</v>
      </c>
      <c r="B118" t="s">
        <v>299</v>
      </c>
      <c r="C118" t="s">
        <v>711</v>
      </c>
      <c r="D118" t="s">
        <v>692</v>
      </c>
      <c r="E118" t="s">
        <v>750</v>
      </c>
      <c r="F118" s="1">
        <v>44866</v>
      </c>
      <c r="G118">
        <v>1</v>
      </c>
      <c r="H118" t="s">
        <v>55</v>
      </c>
      <c r="I118">
        <v>40.07</v>
      </c>
      <c r="J118">
        <v>60</v>
      </c>
      <c r="K118" t="s">
        <v>751</v>
      </c>
      <c r="L118" t="s">
        <v>326</v>
      </c>
      <c r="M118" t="s">
        <v>339</v>
      </c>
      <c r="N118" t="s">
        <v>332</v>
      </c>
      <c r="O118" t="s">
        <v>326</v>
      </c>
      <c r="P118" t="s">
        <v>752</v>
      </c>
      <c r="Q118" t="s">
        <v>60</v>
      </c>
      <c r="R118">
        <v>110</v>
      </c>
      <c r="S118" t="s">
        <v>69</v>
      </c>
      <c r="T118">
        <v>9</v>
      </c>
      <c r="U118">
        <v>4</v>
      </c>
      <c r="V118">
        <v>11.82</v>
      </c>
      <c r="W118">
        <v>0</v>
      </c>
      <c r="X118">
        <v>34.549999999999997</v>
      </c>
      <c r="Y118">
        <v>54.55</v>
      </c>
      <c r="Z118">
        <v>71.819999999999993</v>
      </c>
      <c r="AA118">
        <v>5.18</v>
      </c>
      <c r="AB118">
        <v>19.28</v>
      </c>
      <c r="AC118">
        <v>0</v>
      </c>
      <c r="AD118">
        <v>40.909999999999997</v>
      </c>
      <c r="AE118">
        <v>45.45</v>
      </c>
      <c r="AF118">
        <v>36.36</v>
      </c>
      <c r="AG118">
        <v>66.95</v>
      </c>
      <c r="AH118">
        <v>40.729999999999997</v>
      </c>
      <c r="AI118">
        <v>70.86</v>
      </c>
      <c r="AZ118" t="s">
        <v>70</v>
      </c>
      <c r="BA118" t="s">
        <v>71</v>
      </c>
    </row>
    <row r="119" spans="1:53" x14ac:dyDescent="0.35">
      <c r="A119" t="s">
        <v>343</v>
      </c>
      <c r="B119" t="s">
        <v>344</v>
      </c>
      <c r="C119" t="s">
        <v>711</v>
      </c>
      <c r="D119" t="s">
        <v>692</v>
      </c>
      <c r="E119" t="s">
        <v>345</v>
      </c>
      <c r="F119" s="1">
        <v>36804</v>
      </c>
      <c r="G119">
        <v>1</v>
      </c>
      <c r="H119" t="s">
        <v>55</v>
      </c>
      <c r="I119">
        <v>40.98</v>
      </c>
      <c r="J119">
        <v>60</v>
      </c>
      <c r="L119" t="s">
        <v>56</v>
      </c>
      <c r="M119" t="s">
        <v>83</v>
      </c>
      <c r="N119" t="s">
        <v>58</v>
      </c>
      <c r="O119" t="s">
        <v>56</v>
      </c>
      <c r="P119" t="s">
        <v>346</v>
      </c>
      <c r="Q119" t="s">
        <v>60</v>
      </c>
      <c r="R119">
        <v>110</v>
      </c>
      <c r="S119" t="s">
        <v>69</v>
      </c>
      <c r="T119">
        <v>12</v>
      </c>
      <c r="U119">
        <v>3</v>
      </c>
      <c r="V119">
        <v>3.26</v>
      </c>
      <c r="W119">
        <v>0</v>
      </c>
      <c r="X119">
        <v>33.15</v>
      </c>
      <c r="Y119">
        <v>40.22</v>
      </c>
      <c r="Z119">
        <v>66.3</v>
      </c>
      <c r="AA119">
        <v>5.38</v>
      </c>
      <c r="AB119">
        <v>5.32</v>
      </c>
      <c r="AC119">
        <v>0</v>
      </c>
      <c r="AD119">
        <v>54.55</v>
      </c>
      <c r="AE119">
        <v>59.78</v>
      </c>
      <c r="AF119">
        <v>27.27</v>
      </c>
      <c r="AG119">
        <v>64.25</v>
      </c>
      <c r="AH119">
        <v>48.69</v>
      </c>
      <c r="AI119">
        <v>68.010000000000005</v>
      </c>
      <c r="AZ119" t="s">
        <v>70</v>
      </c>
      <c r="BA119" t="s">
        <v>71</v>
      </c>
    </row>
    <row r="120" spans="1:53" x14ac:dyDescent="0.35">
      <c r="A120" t="s">
        <v>343</v>
      </c>
      <c r="B120" t="s">
        <v>344</v>
      </c>
      <c r="C120" t="s">
        <v>711</v>
      </c>
      <c r="D120" t="s">
        <v>692</v>
      </c>
      <c r="E120" t="s">
        <v>347</v>
      </c>
      <c r="F120" s="1">
        <v>37221</v>
      </c>
      <c r="G120">
        <v>1</v>
      </c>
      <c r="H120" t="s">
        <v>55</v>
      </c>
      <c r="I120">
        <v>57.24</v>
      </c>
      <c r="J120">
        <v>60</v>
      </c>
      <c r="L120" t="s">
        <v>56</v>
      </c>
      <c r="M120" t="s">
        <v>83</v>
      </c>
      <c r="N120" t="s">
        <v>58</v>
      </c>
      <c r="O120" t="s">
        <v>56</v>
      </c>
      <c r="P120" t="s">
        <v>276</v>
      </c>
      <c r="Q120" t="s">
        <v>60</v>
      </c>
      <c r="R120">
        <v>110</v>
      </c>
      <c r="S120" t="s">
        <v>69</v>
      </c>
      <c r="T120">
        <v>13</v>
      </c>
      <c r="U120">
        <v>7</v>
      </c>
      <c r="V120">
        <v>25.83</v>
      </c>
      <c r="W120">
        <v>2.5</v>
      </c>
      <c r="X120">
        <v>31.67</v>
      </c>
      <c r="Y120">
        <v>15</v>
      </c>
      <c r="Z120">
        <v>50</v>
      </c>
      <c r="AA120">
        <v>5.42</v>
      </c>
      <c r="AB120">
        <v>42.14</v>
      </c>
      <c r="AC120">
        <v>7.02</v>
      </c>
      <c r="AD120">
        <v>59.09</v>
      </c>
      <c r="AE120">
        <v>85</v>
      </c>
      <c r="AF120">
        <v>63.64</v>
      </c>
      <c r="AG120">
        <v>61.37</v>
      </c>
      <c r="AH120">
        <v>72.25</v>
      </c>
      <c r="AI120">
        <v>67.400000000000006</v>
      </c>
      <c r="AZ120" t="s">
        <v>70</v>
      </c>
      <c r="BA120" t="s">
        <v>71</v>
      </c>
    </row>
    <row r="121" spans="1:53" x14ac:dyDescent="0.35">
      <c r="A121" t="s">
        <v>343</v>
      </c>
      <c r="B121" t="s">
        <v>344</v>
      </c>
      <c r="C121" t="s">
        <v>711</v>
      </c>
      <c r="D121" t="s">
        <v>692</v>
      </c>
      <c r="E121" t="s">
        <v>348</v>
      </c>
      <c r="F121" s="1">
        <v>37963</v>
      </c>
      <c r="G121">
        <v>1</v>
      </c>
      <c r="H121" t="s">
        <v>55</v>
      </c>
      <c r="I121">
        <v>40.01</v>
      </c>
      <c r="J121">
        <v>60</v>
      </c>
      <c r="L121" t="s">
        <v>56</v>
      </c>
      <c r="M121" t="s">
        <v>58</v>
      </c>
      <c r="N121" t="s">
        <v>103</v>
      </c>
      <c r="O121" t="s">
        <v>104</v>
      </c>
      <c r="P121" t="s">
        <v>349</v>
      </c>
      <c r="Q121" t="s">
        <v>60</v>
      </c>
      <c r="R121">
        <v>110</v>
      </c>
      <c r="S121" t="s">
        <v>69</v>
      </c>
      <c r="T121">
        <v>11</v>
      </c>
      <c r="U121">
        <v>3</v>
      </c>
      <c r="V121">
        <v>5.13</v>
      </c>
      <c r="W121">
        <v>2.56</v>
      </c>
      <c r="X121">
        <v>17.95</v>
      </c>
      <c r="Y121">
        <v>5.98</v>
      </c>
      <c r="Z121">
        <v>75.209999999999994</v>
      </c>
      <c r="AA121">
        <v>5.74</v>
      </c>
      <c r="AB121">
        <v>8.3699999999999992</v>
      </c>
      <c r="AC121">
        <v>7.2</v>
      </c>
      <c r="AD121">
        <v>50</v>
      </c>
      <c r="AE121">
        <v>94.02</v>
      </c>
      <c r="AF121">
        <v>27.27</v>
      </c>
      <c r="AG121">
        <v>34.78</v>
      </c>
      <c r="AH121">
        <v>35.82</v>
      </c>
      <c r="AI121">
        <v>62.59</v>
      </c>
      <c r="AZ121" t="s">
        <v>70</v>
      </c>
      <c r="BA121" t="s">
        <v>71</v>
      </c>
    </row>
    <row r="122" spans="1:53" x14ac:dyDescent="0.35">
      <c r="A122" t="s">
        <v>343</v>
      </c>
      <c r="B122" t="s">
        <v>344</v>
      </c>
      <c r="C122" t="s">
        <v>711</v>
      </c>
      <c r="D122" t="s">
        <v>692</v>
      </c>
      <c r="E122" t="s">
        <v>350</v>
      </c>
      <c r="F122" s="1">
        <v>38103</v>
      </c>
      <c r="G122">
        <v>1</v>
      </c>
      <c r="H122" t="s">
        <v>55</v>
      </c>
      <c r="I122">
        <v>59.82</v>
      </c>
      <c r="J122">
        <v>60</v>
      </c>
      <c r="L122" t="s">
        <v>104</v>
      </c>
      <c r="M122" t="s">
        <v>58</v>
      </c>
      <c r="N122" t="s">
        <v>58</v>
      </c>
      <c r="O122" t="s">
        <v>56</v>
      </c>
      <c r="P122" t="s">
        <v>351</v>
      </c>
      <c r="Q122" t="s">
        <v>60</v>
      </c>
      <c r="R122">
        <v>110</v>
      </c>
      <c r="S122" t="s">
        <v>61</v>
      </c>
      <c r="T122">
        <v>18</v>
      </c>
      <c r="U122">
        <v>7</v>
      </c>
      <c r="V122">
        <v>18.29</v>
      </c>
      <c r="W122">
        <v>1.71</v>
      </c>
      <c r="X122">
        <v>28.57</v>
      </c>
      <c r="Y122">
        <v>13.71</v>
      </c>
      <c r="Z122">
        <v>40.57</v>
      </c>
      <c r="AA122">
        <v>5.18</v>
      </c>
      <c r="AB122">
        <v>29.83</v>
      </c>
      <c r="AC122">
        <v>4.82</v>
      </c>
      <c r="AD122">
        <v>81.819999999999993</v>
      </c>
      <c r="AE122">
        <v>86.29</v>
      </c>
      <c r="AF122">
        <v>63.64</v>
      </c>
      <c r="AG122">
        <v>55.37</v>
      </c>
      <c r="AH122">
        <v>85.88</v>
      </c>
      <c r="AI122">
        <v>70.92</v>
      </c>
      <c r="AZ122" t="s">
        <v>62</v>
      </c>
      <c r="BA122" t="s">
        <v>63</v>
      </c>
    </row>
    <row r="123" spans="1:53" x14ac:dyDescent="0.35">
      <c r="A123" t="s">
        <v>343</v>
      </c>
      <c r="B123" t="s">
        <v>344</v>
      </c>
      <c r="C123" t="s">
        <v>711</v>
      </c>
      <c r="D123" t="s">
        <v>692</v>
      </c>
      <c r="E123" t="s">
        <v>352</v>
      </c>
      <c r="F123" s="1">
        <v>38281</v>
      </c>
      <c r="G123">
        <v>1</v>
      </c>
      <c r="H123" t="s">
        <v>55</v>
      </c>
      <c r="I123">
        <v>65.08</v>
      </c>
      <c r="J123">
        <v>60</v>
      </c>
      <c r="L123" t="s">
        <v>56</v>
      </c>
      <c r="M123" t="s">
        <v>58</v>
      </c>
      <c r="N123" t="s">
        <v>58</v>
      </c>
      <c r="O123" t="s">
        <v>56</v>
      </c>
      <c r="P123" t="s">
        <v>353</v>
      </c>
      <c r="Q123" t="s">
        <v>60</v>
      </c>
      <c r="R123">
        <v>110</v>
      </c>
      <c r="S123" t="s">
        <v>69</v>
      </c>
      <c r="T123">
        <v>17</v>
      </c>
      <c r="U123">
        <v>7</v>
      </c>
      <c r="V123">
        <v>20.34</v>
      </c>
      <c r="W123">
        <v>2.54</v>
      </c>
      <c r="X123">
        <v>46.61</v>
      </c>
      <c r="Y123">
        <v>11.02</v>
      </c>
      <c r="Z123">
        <v>39.83</v>
      </c>
      <c r="AA123">
        <v>5.03</v>
      </c>
      <c r="AB123">
        <v>33.18</v>
      </c>
      <c r="AC123">
        <v>7.14</v>
      </c>
      <c r="AD123">
        <v>77.27</v>
      </c>
      <c r="AE123">
        <v>88.98</v>
      </c>
      <c r="AF123">
        <v>63.64</v>
      </c>
      <c r="AG123">
        <v>90.33</v>
      </c>
      <c r="AH123">
        <v>86.95</v>
      </c>
      <c r="AI123">
        <v>73.16</v>
      </c>
      <c r="AZ123" t="s">
        <v>70</v>
      </c>
      <c r="BA123" t="s">
        <v>71</v>
      </c>
    </row>
    <row r="124" spans="1:53" x14ac:dyDescent="0.35">
      <c r="A124" t="s">
        <v>343</v>
      </c>
      <c r="B124" t="s">
        <v>344</v>
      </c>
      <c r="C124" t="s">
        <v>711</v>
      </c>
      <c r="D124" t="s">
        <v>692</v>
      </c>
      <c r="E124" t="s">
        <v>354</v>
      </c>
      <c r="F124" s="1">
        <v>38651</v>
      </c>
      <c r="G124">
        <v>1</v>
      </c>
      <c r="H124" t="s">
        <v>55</v>
      </c>
      <c r="I124">
        <v>34.69</v>
      </c>
      <c r="J124">
        <v>60</v>
      </c>
      <c r="L124" t="s">
        <v>56</v>
      </c>
      <c r="M124" t="s">
        <v>115</v>
      </c>
      <c r="N124" t="s">
        <v>58</v>
      </c>
      <c r="O124" t="s">
        <v>56</v>
      </c>
      <c r="P124" t="s">
        <v>301</v>
      </c>
      <c r="Q124" t="s">
        <v>60</v>
      </c>
      <c r="R124">
        <v>110</v>
      </c>
      <c r="S124" t="s">
        <v>69</v>
      </c>
      <c r="T124">
        <v>9</v>
      </c>
      <c r="U124">
        <v>3</v>
      </c>
      <c r="V124">
        <v>5.76</v>
      </c>
      <c r="W124">
        <v>0</v>
      </c>
      <c r="X124">
        <v>10.07</v>
      </c>
      <c r="Y124">
        <v>2.88</v>
      </c>
      <c r="Z124">
        <v>84.89</v>
      </c>
      <c r="AA124">
        <v>5.82</v>
      </c>
      <c r="AB124">
        <v>9.39</v>
      </c>
      <c r="AC124">
        <v>0</v>
      </c>
      <c r="AD124">
        <v>40.909999999999997</v>
      </c>
      <c r="AE124">
        <v>97.12</v>
      </c>
      <c r="AF124">
        <v>27.27</v>
      </c>
      <c r="AG124">
        <v>19.52</v>
      </c>
      <c r="AH124">
        <v>21.83</v>
      </c>
      <c r="AI124">
        <v>61.47</v>
      </c>
      <c r="AZ124" t="s">
        <v>70</v>
      </c>
      <c r="BA124" t="s">
        <v>71</v>
      </c>
    </row>
    <row r="125" spans="1:53" x14ac:dyDescent="0.35">
      <c r="A125" t="s">
        <v>343</v>
      </c>
      <c r="B125" t="s">
        <v>344</v>
      </c>
      <c r="C125" t="s">
        <v>711</v>
      </c>
      <c r="D125" t="s">
        <v>692</v>
      </c>
      <c r="E125" t="s">
        <v>355</v>
      </c>
      <c r="F125" s="1">
        <v>40148</v>
      </c>
      <c r="G125">
        <v>1</v>
      </c>
      <c r="H125" t="s">
        <v>55</v>
      </c>
      <c r="I125">
        <v>67.64</v>
      </c>
      <c r="J125">
        <v>60</v>
      </c>
      <c r="L125" t="s">
        <v>65</v>
      </c>
      <c r="M125" t="s">
        <v>78</v>
      </c>
      <c r="N125" t="s">
        <v>78</v>
      </c>
      <c r="O125" t="s">
        <v>65</v>
      </c>
      <c r="P125" t="s">
        <v>216</v>
      </c>
      <c r="Q125" t="s">
        <v>60</v>
      </c>
      <c r="R125">
        <v>110</v>
      </c>
      <c r="S125" t="s">
        <v>69</v>
      </c>
      <c r="T125">
        <v>17</v>
      </c>
      <c r="U125">
        <v>9</v>
      </c>
      <c r="V125">
        <v>32.11</v>
      </c>
      <c r="W125">
        <v>6.42</v>
      </c>
      <c r="X125">
        <v>30.28</v>
      </c>
      <c r="Y125">
        <v>5.5</v>
      </c>
      <c r="Z125">
        <v>44.95</v>
      </c>
      <c r="AA125">
        <v>4.6399999999999997</v>
      </c>
      <c r="AB125">
        <v>52.38</v>
      </c>
      <c r="AC125">
        <v>18.04</v>
      </c>
      <c r="AD125">
        <v>77.27</v>
      </c>
      <c r="AE125">
        <v>94.5</v>
      </c>
      <c r="AF125">
        <v>81.819999999999993</v>
      </c>
      <c r="AG125">
        <v>58.67</v>
      </c>
      <c r="AH125">
        <v>79.55</v>
      </c>
      <c r="AI125">
        <v>78.89</v>
      </c>
      <c r="AZ125" t="s">
        <v>70</v>
      </c>
      <c r="BA125" t="s">
        <v>71</v>
      </c>
    </row>
    <row r="126" spans="1:53" x14ac:dyDescent="0.35">
      <c r="A126" t="s">
        <v>343</v>
      </c>
      <c r="B126" t="s">
        <v>344</v>
      </c>
      <c r="C126" t="s">
        <v>711</v>
      </c>
      <c r="D126" t="s">
        <v>692</v>
      </c>
      <c r="E126" t="s">
        <v>356</v>
      </c>
      <c r="F126" s="1">
        <v>40337</v>
      </c>
      <c r="G126">
        <v>1</v>
      </c>
      <c r="H126" t="s">
        <v>55</v>
      </c>
      <c r="I126">
        <v>60.52</v>
      </c>
      <c r="J126">
        <v>60</v>
      </c>
      <c r="L126" t="s">
        <v>65</v>
      </c>
      <c r="M126" t="s">
        <v>78</v>
      </c>
      <c r="N126" t="s">
        <v>78</v>
      </c>
      <c r="O126" t="s">
        <v>65</v>
      </c>
      <c r="P126" t="s">
        <v>257</v>
      </c>
      <c r="Q126" t="s">
        <v>60</v>
      </c>
      <c r="R126">
        <v>110</v>
      </c>
      <c r="S126" t="s">
        <v>61</v>
      </c>
      <c r="T126">
        <v>13</v>
      </c>
      <c r="U126">
        <v>6</v>
      </c>
      <c r="V126">
        <v>42.15</v>
      </c>
      <c r="W126">
        <v>2.48</v>
      </c>
      <c r="X126">
        <v>24.79</v>
      </c>
      <c r="Y126">
        <v>4.13</v>
      </c>
      <c r="Z126">
        <v>52.89</v>
      </c>
      <c r="AA126">
        <v>4.37</v>
      </c>
      <c r="AB126">
        <v>68.760000000000005</v>
      </c>
      <c r="AC126">
        <v>6.96</v>
      </c>
      <c r="AD126">
        <v>59.09</v>
      </c>
      <c r="AE126">
        <v>95.87</v>
      </c>
      <c r="AF126">
        <v>54.55</v>
      </c>
      <c r="AG126">
        <v>48.05</v>
      </c>
      <c r="AH126">
        <v>68.069999999999993</v>
      </c>
      <c r="AI126">
        <v>82.84</v>
      </c>
      <c r="AZ126" t="s">
        <v>62</v>
      </c>
      <c r="BA126" t="s">
        <v>63</v>
      </c>
    </row>
    <row r="127" spans="1:53" x14ac:dyDescent="0.35">
      <c r="A127" t="s">
        <v>343</v>
      </c>
      <c r="B127" t="s">
        <v>344</v>
      </c>
      <c r="C127" t="s">
        <v>711</v>
      </c>
      <c r="D127" t="s">
        <v>692</v>
      </c>
      <c r="E127" t="s">
        <v>357</v>
      </c>
      <c r="F127" s="1">
        <v>41016</v>
      </c>
      <c r="G127">
        <v>1</v>
      </c>
      <c r="H127" t="s">
        <v>55</v>
      </c>
      <c r="I127">
        <v>51.15</v>
      </c>
      <c r="J127">
        <v>60</v>
      </c>
      <c r="L127" t="s">
        <v>65</v>
      </c>
      <c r="M127" t="s">
        <v>78</v>
      </c>
      <c r="N127" t="s">
        <v>78</v>
      </c>
      <c r="O127" t="s">
        <v>65</v>
      </c>
      <c r="P127" t="s">
        <v>178</v>
      </c>
      <c r="Q127" t="s">
        <v>60</v>
      </c>
      <c r="R127">
        <v>110</v>
      </c>
      <c r="S127" t="s">
        <v>61</v>
      </c>
      <c r="T127">
        <v>13</v>
      </c>
      <c r="U127">
        <v>6</v>
      </c>
      <c r="V127">
        <v>22.73</v>
      </c>
      <c r="W127">
        <v>1.82</v>
      </c>
      <c r="X127">
        <v>19.09</v>
      </c>
      <c r="Y127">
        <v>31.82</v>
      </c>
      <c r="Z127">
        <v>46.36</v>
      </c>
      <c r="AA127">
        <v>5.19</v>
      </c>
      <c r="AB127">
        <v>37.08</v>
      </c>
      <c r="AC127">
        <v>5.1100000000000003</v>
      </c>
      <c r="AD127">
        <v>59.09</v>
      </c>
      <c r="AE127">
        <v>68.180000000000007</v>
      </c>
      <c r="AF127">
        <v>54.55</v>
      </c>
      <c r="AG127">
        <v>37</v>
      </c>
      <c r="AH127">
        <v>77.510000000000005</v>
      </c>
      <c r="AI127">
        <v>70.7</v>
      </c>
      <c r="AZ127" t="s">
        <v>62</v>
      </c>
      <c r="BA127" t="s">
        <v>63</v>
      </c>
    </row>
    <row r="128" spans="1:53" x14ac:dyDescent="0.35">
      <c r="A128" t="s">
        <v>343</v>
      </c>
      <c r="B128" t="s">
        <v>344</v>
      </c>
      <c r="C128" t="s">
        <v>711</v>
      </c>
      <c r="D128" t="s">
        <v>692</v>
      </c>
      <c r="E128" t="s">
        <v>358</v>
      </c>
      <c r="F128" s="1">
        <v>41192</v>
      </c>
      <c r="G128">
        <v>1</v>
      </c>
      <c r="H128" t="s">
        <v>55</v>
      </c>
      <c r="I128">
        <v>62.2</v>
      </c>
      <c r="J128">
        <v>60</v>
      </c>
      <c r="L128" t="s">
        <v>56</v>
      </c>
      <c r="M128" t="s">
        <v>58</v>
      </c>
      <c r="N128" t="s">
        <v>78</v>
      </c>
      <c r="O128" t="s">
        <v>65</v>
      </c>
      <c r="P128" t="s">
        <v>178</v>
      </c>
      <c r="Q128" t="s">
        <v>60</v>
      </c>
      <c r="R128">
        <v>110</v>
      </c>
      <c r="S128" t="s">
        <v>69</v>
      </c>
      <c r="T128">
        <v>12</v>
      </c>
      <c r="U128">
        <v>6</v>
      </c>
      <c r="V128">
        <v>32.729999999999997</v>
      </c>
      <c r="W128">
        <v>1.82</v>
      </c>
      <c r="X128">
        <v>45.45</v>
      </c>
      <c r="Y128">
        <v>20</v>
      </c>
      <c r="Z128">
        <v>42.73</v>
      </c>
      <c r="AA128">
        <v>4.6100000000000003</v>
      </c>
      <c r="AB128">
        <v>53.39</v>
      </c>
      <c r="AC128">
        <v>5.1100000000000003</v>
      </c>
      <c r="AD128">
        <v>54.55</v>
      </c>
      <c r="AE128">
        <v>80</v>
      </c>
      <c r="AF128">
        <v>54.55</v>
      </c>
      <c r="AG128">
        <v>88.09</v>
      </c>
      <c r="AH128">
        <v>82.76</v>
      </c>
      <c r="AI128">
        <v>79.2</v>
      </c>
      <c r="AZ128" t="s">
        <v>70</v>
      </c>
      <c r="BA128" t="s">
        <v>71</v>
      </c>
    </row>
    <row r="129" spans="1:53" x14ac:dyDescent="0.35">
      <c r="A129" t="s">
        <v>343</v>
      </c>
      <c r="B129" t="s">
        <v>344</v>
      </c>
      <c r="C129" t="s">
        <v>711</v>
      </c>
      <c r="D129" t="s">
        <v>692</v>
      </c>
      <c r="E129" t="s">
        <v>359</v>
      </c>
      <c r="F129" s="1">
        <v>41771</v>
      </c>
      <c r="G129">
        <v>1</v>
      </c>
      <c r="H129" t="s">
        <v>55</v>
      </c>
      <c r="I129">
        <v>57.01</v>
      </c>
      <c r="J129">
        <v>60</v>
      </c>
      <c r="L129" t="s">
        <v>65</v>
      </c>
      <c r="M129" t="s">
        <v>78</v>
      </c>
      <c r="N129" t="s">
        <v>58</v>
      </c>
      <c r="O129" t="s">
        <v>56</v>
      </c>
      <c r="P129" t="s">
        <v>308</v>
      </c>
      <c r="Q129" t="s">
        <v>60</v>
      </c>
      <c r="R129">
        <v>110</v>
      </c>
      <c r="S129" t="s">
        <v>61</v>
      </c>
      <c r="T129">
        <v>16</v>
      </c>
      <c r="U129">
        <v>5</v>
      </c>
      <c r="V129">
        <v>45.45</v>
      </c>
      <c r="W129">
        <v>1.82</v>
      </c>
      <c r="X129">
        <v>14.55</v>
      </c>
      <c r="Y129">
        <v>12.73</v>
      </c>
      <c r="Z129">
        <v>52.73</v>
      </c>
      <c r="AA129">
        <v>4.91</v>
      </c>
      <c r="AB129">
        <v>74.150000000000006</v>
      </c>
      <c r="AC129">
        <v>5.1100000000000003</v>
      </c>
      <c r="AD129">
        <v>72.73</v>
      </c>
      <c r="AE129">
        <v>87.27</v>
      </c>
      <c r="AF129">
        <v>45.45</v>
      </c>
      <c r="AG129">
        <v>28.19</v>
      </c>
      <c r="AH129">
        <v>68.31</v>
      </c>
      <c r="AI129">
        <v>74.88</v>
      </c>
      <c r="AZ129" t="s">
        <v>62</v>
      </c>
      <c r="BA129" t="s">
        <v>63</v>
      </c>
    </row>
    <row r="130" spans="1:53" x14ac:dyDescent="0.35">
      <c r="A130" t="s">
        <v>343</v>
      </c>
      <c r="B130" t="s">
        <v>344</v>
      </c>
      <c r="C130" t="s">
        <v>711</v>
      </c>
      <c r="D130" t="s">
        <v>692</v>
      </c>
      <c r="E130" t="s">
        <v>360</v>
      </c>
      <c r="F130" s="1">
        <v>41953</v>
      </c>
      <c r="G130">
        <v>1</v>
      </c>
      <c r="H130" t="s">
        <v>55</v>
      </c>
      <c r="I130">
        <v>59.93</v>
      </c>
      <c r="J130">
        <v>60</v>
      </c>
      <c r="L130" t="s">
        <v>65</v>
      </c>
      <c r="M130" t="s">
        <v>78</v>
      </c>
      <c r="N130" t="s">
        <v>58</v>
      </c>
      <c r="O130" t="s">
        <v>56</v>
      </c>
      <c r="P130" t="s">
        <v>311</v>
      </c>
      <c r="Q130" t="s">
        <v>60</v>
      </c>
      <c r="R130">
        <v>110</v>
      </c>
      <c r="S130" t="s">
        <v>69</v>
      </c>
      <c r="T130">
        <v>14</v>
      </c>
      <c r="U130">
        <v>7</v>
      </c>
      <c r="V130">
        <v>7.27</v>
      </c>
      <c r="W130">
        <v>4.55</v>
      </c>
      <c r="X130">
        <v>47.27</v>
      </c>
      <c r="Y130">
        <v>19.09</v>
      </c>
      <c r="Z130">
        <v>45.45</v>
      </c>
      <c r="AA130">
        <v>4.82</v>
      </c>
      <c r="AB130">
        <v>11.86</v>
      </c>
      <c r="AC130">
        <v>12.77</v>
      </c>
      <c r="AD130">
        <v>63.64</v>
      </c>
      <c r="AE130">
        <v>80.91</v>
      </c>
      <c r="AF130">
        <v>63.64</v>
      </c>
      <c r="AG130">
        <v>91.61</v>
      </c>
      <c r="AH130">
        <v>78.819999999999993</v>
      </c>
      <c r="AI130">
        <v>76.23</v>
      </c>
      <c r="AZ130" t="s">
        <v>70</v>
      </c>
      <c r="BA130" t="s">
        <v>71</v>
      </c>
    </row>
    <row r="131" spans="1:53" x14ac:dyDescent="0.35">
      <c r="A131" t="s">
        <v>343</v>
      </c>
      <c r="B131" t="s">
        <v>344</v>
      </c>
      <c r="C131" t="s">
        <v>711</v>
      </c>
      <c r="D131" t="s">
        <v>692</v>
      </c>
      <c r="E131" t="s">
        <v>361</v>
      </c>
      <c r="F131" s="1">
        <v>42137</v>
      </c>
      <c r="G131">
        <v>1</v>
      </c>
      <c r="H131" t="s">
        <v>55</v>
      </c>
      <c r="I131">
        <v>51.85</v>
      </c>
      <c r="J131">
        <v>60</v>
      </c>
      <c r="L131" t="s">
        <v>65</v>
      </c>
      <c r="M131" t="s">
        <v>78</v>
      </c>
      <c r="N131" t="s">
        <v>78</v>
      </c>
      <c r="O131" t="s">
        <v>65</v>
      </c>
      <c r="P131" t="s">
        <v>153</v>
      </c>
      <c r="Q131" t="s">
        <v>60</v>
      </c>
      <c r="R131">
        <v>110</v>
      </c>
      <c r="S131" t="s">
        <v>61</v>
      </c>
      <c r="T131">
        <v>12</v>
      </c>
      <c r="U131">
        <v>6</v>
      </c>
      <c r="V131">
        <v>26.36</v>
      </c>
      <c r="W131">
        <v>5.45</v>
      </c>
      <c r="X131">
        <v>18.18</v>
      </c>
      <c r="Y131">
        <v>30</v>
      </c>
      <c r="Z131">
        <v>50.91</v>
      </c>
      <c r="AA131">
        <v>5.16</v>
      </c>
      <c r="AB131">
        <v>43.01</v>
      </c>
      <c r="AC131">
        <v>15.32</v>
      </c>
      <c r="AD131">
        <v>54.55</v>
      </c>
      <c r="AE131">
        <v>70</v>
      </c>
      <c r="AF131">
        <v>54.55</v>
      </c>
      <c r="AG131">
        <v>35.24</v>
      </c>
      <c r="AH131">
        <v>70.94</v>
      </c>
      <c r="AI131">
        <v>71.17</v>
      </c>
      <c r="AZ131" t="s">
        <v>62</v>
      </c>
      <c r="BA131" t="s">
        <v>63</v>
      </c>
    </row>
    <row r="132" spans="1:53" x14ac:dyDescent="0.35">
      <c r="A132" t="s">
        <v>343</v>
      </c>
      <c r="B132" t="s">
        <v>344</v>
      </c>
      <c r="C132" t="s">
        <v>711</v>
      </c>
      <c r="D132" t="s">
        <v>692</v>
      </c>
      <c r="E132" t="s">
        <v>362</v>
      </c>
      <c r="F132" s="1">
        <v>42303</v>
      </c>
      <c r="G132">
        <v>1</v>
      </c>
      <c r="H132" t="s">
        <v>55</v>
      </c>
      <c r="I132">
        <v>73.349999999999994</v>
      </c>
      <c r="J132">
        <v>60</v>
      </c>
      <c r="L132" t="s">
        <v>65</v>
      </c>
      <c r="M132" t="s">
        <v>78</v>
      </c>
      <c r="N132" t="s">
        <v>78</v>
      </c>
      <c r="O132" t="s">
        <v>65</v>
      </c>
      <c r="P132" t="s">
        <v>155</v>
      </c>
      <c r="Q132" t="s">
        <v>60</v>
      </c>
      <c r="R132">
        <v>110</v>
      </c>
      <c r="S132" t="s">
        <v>69</v>
      </c>
      <c r="T132">
        <v>14</v>
      </c>
      <c r="U132">
        <v>9</v>
      </c>
      <c r="V132">
        <v>24.55</v>
      </c>
      <c r="W132">
        <v>12.73</v>
      </c>
      <c r="X132">
        <v>58.18</v>
      </c>
      <c r="Y132">
        <v>9.09</v>
      </c>
      <c r="Z132">
        <v>39.090000000000003</v>
      </c>
      <c r="AA132">
        <v>4.1100000000000003</v>
      </c>
      <c r="AB132">
        <v>40.04</v>
      </c>
      <c r="AC132">
        <v>35.75</v>
      </c>
      <c r="AD132">
        <v>63.64</v>
      </c>
      <c r="AE132">
        <v>90.91</v>
      </c>
      <c r="AF132">
        <v>81.819999999999993</v>
      </c>
      <c r="AG132">
        <v>100</v>
      </c>
      <c r="AH132">
        <v>88.02</v>
      </c>
      <c r="AI132">
        <v>86.63</v>
      </c>
      <c r="AZ132" t="s">
        <v>70</v>
      </c>
      <c r="BA132" t="s">
        <v>71</v>
      </c>
    </row>
    <row r="133" spans="1:53" x14ac:dyDescent="0.35">
      <c r="A133" t="s">
        <v>343</v>
      </c>
      <c r="B133" t="s">
        <v>344</v>
      </c>
      <c r="C133" t="s">
        <v>711</v>
      </c>
      <c r="D133" t="s">
        <v>692</v>
      </c>
      <c r="E133" t="s">
        <v>363</v>
      </c>
      <c r="F133" s="1">
        <v>43965</v>
      </c>
      <c r="G133">
        <v>1</v>
      </c>
      <c r="H133" t="s">
        <v>55</v>
      </c>
      <c r="I133">
        <v>39.42</v>
      </c>
      <c r="J133">
        <v>60</v>
      </c>
      <c r="L133" t="s">
        <v>326</v>
      </c>
      <c r="M133" t="s">
        <v>335</v>
      </c>
      <c r="N133" t="s">
        <v>328</v>
      </c>
      <c r="O133" t="s">
        <v>326</v>
      </c>
      <c r="P133" t="s">
        <v>364</v>
      </c>
      <c r="Q133" t="s">
        <v>60</v>
      </c>
      <c r="R133">
        <v>110</v>
      </c>
      <c r="S133" t="s">
        <v>61</v>
      </c>
      <c r="T133">
        <v>11</v>
      </c>
      <c r="U133">
        <v>5</v>
      </c>
      <c r="V133">
        <v>15.45</v>
      </c>
      <c r="W133">
        <v>0.91</v>
      </c>
      <c r="X133">
        <v>15.45</v>
      </c>
      <c r="Y133">
        <v>53.64</v>
      </c>
      <c r="Z133">
        <v>66.36</v>
      </c>
      <c r="AA133">
        <v>5.43</v>
      </c>
      <c r="AB133">
        <v>25.21</v>
      </c>
      <c r="AC133">
        <v>2.5499999999999998</v>
      </c>
      <c r="AD133">
        <v>50</v>
      </c>
      <c r="AE133">
        <v>46.36</v>
      </c>
      <c r="AF133">
        <v>45.45</v>
      </c>
      <c r="AG133">
        <v>29.95</v>
      </c>
      <c r="AH133">
        <v>48.61</v>
      </c>
      <c r="AI133">
        <v>67.25</v>
      </c>
      <c r="AZ133" t="s">
        <v>62</v>
      </c>
      <c r="BA133" t="s">
        <v>63</v>
      </c>
    </row>
    <row r="134" spans="1:53" x14ac:dyDescent="0.35">
      <c r="A134" t="s">
        <v>343</v>
      </c>
      <c r="B134" t="s">
        <v>344</v>
      </c>
      <c r="C134" t="s">
        <v>711</v>
      </c>
      <c r="D134" t="s">
        <v>692</v>
      </c>
      <c r="E134" t="s">
        <v>365</v>
      </c>
      <c r="F134" s="1">
        <v>44145</v>
      </c>
      <c r="G134">
        <v>1</v>
      </c>
      <c r="H134" t="s">
        <v>55</v>
      </c>
      <c r="I134">
        <v>65.540000000000006</v>
      </c>
      <c r="J134">
        <v>60</v>
      </c>
      <c r="L134" t="s">
        <v>56</v>
      </c>
      <c r="M134" t="s">
        <v>366</v>
      </c>
      <c r="N134" t="s">
        <v>332</v>
      </c>
      <c r="O134" t="s">
        <v>326</v>
      </c>
      <c r="P134" t="s">
        <v>333</v>
      </c>
      <c r="Q134" t="s">
        <v>60</v>
      </c>
      <c r="R134">
        <v>110</v>
      </c>
      <c r="S134" t="s">
        <v>69</v>
      </c>
      <c r="T134">
        <v>19</v>
      </c>
      <c r="U134">
        <v>8</v>
      </c>
      <c r="V134">
        <v>3.64</v>
      </c>
      <c r="W134">
        <v>7.27</v>
      </c>
      <c r="X134">
        <v>61.82</v>
      </c>
      <c r="Y134">
        <v>3.64</v>
      </c>
      <c r="Z134">
        <v>57.27</v>
      </c>
      <c r="AA134">
        <v>4.51</v>
      </c>
      <c r="AB134">
        <v>5.93</v>
      </c>
      <c r="AC134">
        <v>20.43</v>
      </c>
      <c r="AD134">
        <v>86.36</v>
      </c>
      <c r="AE134">
        <v>96.36</v>
      </c>
      <c r="AF134">
        <v>72.73</v>
      </c>
      <c r="AG134">
        <v>100</v>
      </c>
      <c r="AH134">
        <v>61.74</v>
      </c>
      <c r="AI134">
        <v>80.75</v>
      </c>
      <c r="AZ134" t="s">
        <v>70</v>
      </c>
      <c r="BA134" t="s">
        <v>71</v>
      </c>
    </row>
    <row r="135" spans="1:53" x14ac:dyDescent="0.35">
      <c r="A135" t="s">
        <v>343</v>
      </c>
      <c r="B135" t="s">
        <v>344</v>
      </c>
      <c r="C135" t="s">
        <v>711</v>
      </c>
      <c r="D135" t="s">
        <v>692</v>
      </c>
      <c r="E135" t="s">
        <v>367</v>
      </c>
      <c r="F135" s="1">
        <v>44307</v>
      </c>
      <c r="G135">
        <v>1</v>
      </c>
      <c r="H135" t="s">
        <v>55</v>
      </c>
      <c r="I135">
        <v>41.62</v>
      </c>
      <c r="J135">
        <v>60</v>
      </c>
      <c r="L135" t="s">
        <v>326</v>
      </c>
      <c r="M135" t="s">
        <v>335</v>
      </c>
      <c r="N135" t="s">
        <v>336</v>
      </c>
      <c r="O135" t="s">
        <v>326</v>
      </c>
      <c r="P135" t="s">
        <v>337</v>
      </c>
      <c r="Q135" t="s">
        <v>60</v>
      </c>
      <c r="R135">
        <v>110</v>
      </c>
      <c r="S135" t="s">
        <v>61</v>
      </c>
      <c r="T135">
        <v>5</v>
      </c>
      <c r="U135">
        <v>1</v>
      </c>
      <c r="V135">
        <v>3.64</v>
      </c>
      <c r="W135">
        <v>0</v>
      </c>
      <c r="X135">
        <v>58.18</v>
      </c>
      <c r="Y135">
        <v>17.27</v>
      </c>
      <c r="Z135">
        <v>75.45</v>
      </c>
      <c r="AA135">
        <v>4.76</v>
      </c>
      <c r="AB135">
        <v>5.93</v>
      </c>
      <c r="AC135">
        <v>0</v>
      </c>
      <c r="AD135">
        <v>22.73</v>
      </c>
      <c r="AE135">
        <v>82.73</v>
      </c>
      <c r="AF135">
        <v>9.09</v>
      </c>
      <c r="AG135">
        <v>100</v>
      </c>
      <c r="AH135">
        <v>35.47</v>
      </c>
      <c r="AI135">
        <v>77.010000000000005</v>
      </c>
      <c r="AZ135" t="s">
        <v>62</v>
      </c>
      <c r="BA135" t="s">
        <v>63</v>
      </c>
    </row>
    <row r="136" spans="1:53" x14ac:dyDescent="0.35">
      <c r="A136" t="s">
        <v>343</v>
      </c>
      <c r="B136" t="s">
        <v>344</v>
      </c>
      <c r="C136" t="s">
        <v>711</v>
      </c>
      <c r="D136" t="s">
        <v>692</v>
      </c>
      <c r="E136" t="s">
        <v>368</v>
      </c>
      <c r="F136" s="1">
        <v>44508</v>
      </c>
      <c r="G136">
        <v>1</v>
      </c>
      <c r="H136" t="s">
        <v>55</v>
      </c>
      <c r="I136">
        <v>64.09</v>
      </c>
      <c r="J136">
        <v>60</v>
      </c>
      <c r="L136" t="s">
        <v>326</v>
      </c>
      <c r="M136" t="s">
        <v>369</v>
      </c>
      <c r="N136" t="s">
        <v>332</v>
      </c>
      <c r="O136" t="s">
        <v>326</v>
      </c>
      <c r="P136" t="s">
        <v>340</v>
      </c>
      <c r="Q136" t="s">
        <v>60</v>
      </c>
      <c r="R136">
        <v>110</v>
      </c>
      <c r="S136" t="s">
        <v>69</v>
      </c>
      <c r="T136">
        <v>13</v>
      </c>
      <c r="U136">
        <v>7</v>
      </c>
      <c r="V136">
        <v>14.55</v>
      </c>
      <c r="W136">
        <v>18.18</v>
      </c>
      <c r="X136">
        <v>35.450000000000003</v>
      </c>
      <c r="Y136">
        <v>24.55</v>
      </c>
      <c r="Z136">
        <v>38.18</v>
      </c>
      <c r="AA136">
        <v>4.45</v>
      </c>
      <c r="AB136">
        <v>23.73</v>
      </c>
      <c r="AC136">
        <v>51.07</v>
      </c>
      <c r="AD136">
        <v>59.09</v>
      </c>
      <c r="AE136">
        <v>75.45</v>
      </c>
      <c r="AF136">
        <v>63.64</v>
      </c>
      <c r="AG136">
        <v>68.709999999999994</v>
      </c>
      <c r="AH136">
        <v>89.33</v>
      </c>
      <c r="AI136">
        <v>81.680000000000007</v>
      </c>
      <c r="AZ136" t="s">
        <v>70</v>
      </c>
      <c r="BA136" t="s">
        <v>71</v>
      </c>
    </row>
    <row r="137" spans="1:53" x14ac:dyDescent="0.35">
      <c r="A137" t="s">
        <v>343</v>
      </c>
      <c r="B137" t="s">
        <v>344</v>
      </c>
      <c r="C137" t="s">
        <v>711</v>
      </c>
      <c r="D137" t="s">
        <v>692</v>
      </c>
      <c r="E137" t="s">
        <v>370</v>
      </c>
      <c r="F137" s="1">
        <v>44665</v>
      </c>
      <c r="G137">
        <v>1</v>
      </c>
      <c r="H137" t="s">
        <v>55</v>
      </c>
      <c r="I137">
        <v>59.07</v>
      </c>
      <c r="J137">
        <v>60</v>
      </c>
      <c r="L137" t="s">
        <v>326</v>
      </c>
      <c r="M137" t="s">
        <v>339</v>
      </c>
      <c r="N137" t="s">
        <v>332</v>
      </c>
      <c r="O137" t="s">
        <v>326</v>
      </c>
      <c r="P137" t="s">
        <v>342</v>
      </c>
      <c r="Q137" t="s">
        <v>60</v>
      </c>
      <c r="R137">
        <v>110</v>
      </c>
      <c r="S137" t="s">
        <v>61</v>
      </c>
      <c r="T137">
        <v>11</v>
      </c>
      <c r="U137">
        <v>6</v>
      </c>
      <c r="V137">
        <v>45.45</v>
      </c>
      <c r="W137">
        <v>6.36</v>
      </c>
      <c r="X137">
        <v>27.27</v>
      </c>
      <c r="Y137">
        <v>21.82</v>
      </c>
      <c r="Z137">
        <v>54.55</v>
      </c>
      <c r="AA137">
        <v>4.6100000000000003</v>
      </c>
      <c r="AB137">
        <v>74.150000000000006</v>
      </c>
      <c r="AC137">
        <v>17.88</v>
      </c>
      <c r="AD137">
        <v>50</v>
      </c>
      <c r="AE137">
        <v>78.180000000000007</v>
      </c>
      <c r="AF137">
        <v>54.55</v>
      </c>
      <c r="AG137">
        <v>52.85</v>
      </c>
      <c r="AH137">
        <v>65.69</v>
      </c>
      <c r="AI137">
        <v>79.28</v>
      </c>
      <c r="AZ137" t="s">
        <v>62</v>
      </c>
      <c r="BA137" t="s">
        <v>63</v>
      </c>
    </row>
    <row r="138" spans="1:53" x14ac:dyDescent="0.35">
      <c r="A138" t="s">
        <v>343</v>
      </c>
      <c r="B138" t="s">
        <v>344</v>
      </c>
      <c r="C138" t="s">
        <v>711</v>
      </c>
      <c r="D138" t="s">
        <v>692</v>
      </c>
      <c r="E138" t="s">
        <v>753</v>
      </c>
      <c r="F138" s="1">
        <v>44866</v>
      </c>
      <c r="G138">
        <v>1</v>
      </c>
      <c r="H138" t="s">
        <v>55</v>
      </c>
      <c r="I138">
        <v>53.79</v>
      </c>
      <c r="J138">
        <v>60</v>
      </c>
      <c r="L138" t="s">
        <v>326</v>
      </c>
      <c r="M138" t="s">
        <v>671</v>
      </c>
      <c r="N138" t="s">
        <v>332</v>
      </c>
      <c r="O138" t="s">
        <v>326</v>
      </c>
      <c r="P138" t="s">
        <v>752</v>
      </c>
      <c r="Q138" t="s">
        <v>60</v>
      </c>
      <c r="R138">
        <v>110</v>
      </c>
      <c r="S138" t="s">
        <v>69</v>
      </c>
      <c r="T138">
        <v>15</v>
      </c>
      <c r="U138">
        <v>7</v>
      </c>
      <c r="V138">
        <v>9.09</v>
      </c>
      <c r="W138">
        <v>9.09</v>
      </c>
      <c r="X138">
        <v>31.82</v>
      </c>
      <c r="Y138">
        <v>41.82</v>
      </c>
      <c r="Z138">
        <v>56.36</v>
      </c>
      <c r="AA138">
        <v>4.88</v>
      </c>
      <c r="AB138">
        <v>14.83</v>
      </c>
      <c r="AC138">
        <v>25.54</v>
      </c>
      <c r="AD138">
        <v>68.180000000000007</v>
      </c>
      <c r="AE138">
        <v>58.18</v>
      </c>
      <c r="AF138">
        <v>63.64</v>
      </c>
      <c r="AG138">
        <v>61.66</v>
      </c>
      <c r="AH138">
        <v>63.06</v>
      </c>
      <c r="AI138">
        <v>75.27</v>
      </c>
      <c r="AZ138" t="s">
        <v>70</v>
      </c>
      <c r="BA138" t="s">
        <v>71</v>
      </c>
    </row>
    <row r="139" spans="1:53" x14ac:dyDescent="0.35">
      <c r="A139" t="s">
        <v>371</v>
      </c>
      <c r="B139" t="s">
        <v>372</v>
      </c>
      <c r="C139" t="s">
        <v>711</v>
      </c>
      <c r="D139" t="s">
        <v>692</v>
      </c>
      <c r="E139" t="s">
        <v>373</v>
      </c>
      <c r="F139" s="1">
        <v>36810</v>
      </c>
      <c r="G139">
        <v>1</v>
      </c>
      <c r="H139" t="s">
        <v>55</v>
      </c>
      <c r="I139">
        <v>44.92</v>
      </c>
      <c r="J139">
        <v>60</v>
      </c>
      <c r="L139" t="s">
        <v>56</v>
      </c>
      <c r="M139" t="s">
        <v>159</v>
      </c>
      <c r="N139" t="s">
        <v>58</v>
      </c>
      <c r="O139" t="s">
        <v>56</v>
      </c>
      <c r="P139" t="s">
        <v>374</v>
      </c>
      <c r="Q139" t="s">
        <v>60</v>
      </c>
      <c r="R139">
        <v>110</v>
      </c>
      <c r="S139" t="s">
        <v>69</v>
      </c>
      <c r="T139">
        <v>15</v>
      </c>
      <c r="U139">
        <v>4</v>
      </c>
      <c r="V139">
        <v>6.49</v>
      </c>
      <c r="W139">
        <v>1.08</v>
      </c>
      <c r="X139">
        <v>30.81</v>
      </c>
      <c r="Y139">
        <v>45.41</v>
      </c>
      <c r="Z139">
        <v>57.3</v>
      </c>
      <c r="AA139">
        <v>5.57</v>
      </c>
      <c r="AB139">
        <v>10.58</v>
      </c>
      <c r="AC139">
        <v>3.04</v>
      </c>
      <c r="AD139">
        <v>68.180000000000007</v>
      </c>
      <c r="AE139">
        <v>54.59</v>
      </c>
      <c r="AF139">
        <v>36.36</v>
      </c>
      <c r="AG139">
        <v>59.71</v>
      </c>
      <c r="AH139">
        <v>61.71</v>
      </c>
      <c r="AI139">
        <v>65.180000000000007</v>
      </c>
      <c r="AZ139" t="s">
        <v>70</v>
      </c>
      <c r="BA139" t="s">
        <v>71</v>
      </c>
    </row>
    <row r="140" spans="1:53" x14ac:dyDescent="0.35">
      <c r="A140" t="s">
        <v>375</v>
      </c>
      <c r="B140" t="s">
        <v>376</v>
      </c>
      <c r="C140" t="s">
        <v>711</v>
      </c>
      <c r="D140" t="s">
        <v>692</v>
      </c>
      <c r="E140" t="s">
        <v>377</v>
      </c>
      <c r="F140" s="1">
        <v>36810</v>
      </c>
      <c r="G140">
        <v>1</v>
      </c>
      <c r="H140" t="s">
        <v>55</v>
      </c>
      <c r="I140">
        <v>50.76</v>
      </c>
      <c r="J140">
        <v>60</v>
      </c>
      <c r="L140" t="s">
        <v>56</v>
      </c>
      <c r="M140" t="s">
        <v>159</v>
      </c>
      <c r="N140" t="s">
        <v>58</v>
      </c>
      <c r="O140" t="s">
        <v>56</v>
      </c>
      <c r="P140" t="s">
        <v>346</v>
      </c>
      <c r="Q140" t="s">
        <v>60</v>
      </c>
      <c r="R140">
        <v>110</v>
      </c>
      <c r="S140" t="s">
        <v>69</v>
      </c>
      <c r="T140">
        <v>9</v>
      </c>
      <c r="U140">
        <v>3</v>
      </c>
      <c r="V140">
        <v>8</v>
      </c>
      <c r="W140">
        <v>0</v>
      </c>
      <c r="X140">
        <v>53</v>
      </c>
      <c r="Y140">
        <v>6</v>
      </c>
      <c r="Z140">
        <v>58</v>
      </c>
      <c r="AA140">
        <v>5.23</v>
      </c>
      <c r="AB140">
        <v>13.05</v>
      </c>
      <c r="AC140">
        <v>0</v>
      </c>
      <c r="AD140">
        <v>40.909999999999997</v>
      </c>
      <c r="AE140">
        <v>94</v>
      </c>
      <c r="AF140">
        <v>27.27</v>
      </c>
      <c r="AG140">
        <v>100</v>
      </c>
      <c r="AH140">
        <v>60.69</v>
      </c>
      <c r="AI140">
        <v>70.150000000000006</v>
      </c>
      <c r="AZ140" t="s">
        <v>70</v>
      </c>
      <c r="BA140" t="s">
        <v>71</v>
      </c>
    </row>
    <row r="141" spans="1:53" x14ac:dyDescent="0.35">
      <c r="A141" t="s">
        <v>375</v>
      </c>
      <c r="B141" t="s">
        <v>376</v>
      </c>
      <c r="C141" t="s">
        <v>711</v>
      </c>
      <c r="D141" t="s">
        <v>692</v>
      </c>
      <c r="E141" t="s">
        <v>378</v>
      </c>
      <c r="F141" s="1">
        <v>37221</v>
      </c>
      <c r="G141">
        <v>1</v>
      </c>
      <c r="H141" t="s">
        <v>55</v>
      </c>
      <c r="I141">
        <v>55.88</v>
      </c>
      <c r="J141">
        <v>60</v>
      </c>
      <c r="L141" t="s">
        <v>56</v>
      </c>
      <c r="M141" t="s">
        <v>83</v>
      </c>
      <c r="N141" t="s">
        <v>58</v>
      </c>
      <c r="O141" t="s">
        <v>56</v>
      </c>
      <c r="P141" t="s">
        <v>276</v>
      </c>
      <c r="Q141" t="s">
        <v>60</v>
      </c>
      <c r="R141">
        <v>110</v>
      </c>
      <c r="S141" t="s">
        <v>69</v>
      </c>
      <c r="T141">
        <v>11</v>
      </c>
      <c r="U141">
        <v>5</v>
      </c>
      <c r="V141">
        <v>26.77</v>
      </c>
      <c r="W141">
        <v>8.66</v>
      </c>
      <c r="X141">
        <v>34.65</v>
      </c>
      <c r="Y141">
        <v>33.86</v>
      </c>
      <c r="Z141">
        <v>48.82</v>
      </c>
      <c r="AA141">
        <v>4.8099999999999996</v>
      </c>
      <c r="AB141">
        <v>43.67</v>
      </c>
      <c r="AC141">
        <v>24.33</v>
      </c>
      <c r="AD141">
        <v>50</v>
      </c>
      <c r="AE141">
        <v>66.14</v>
      </c>
      <c r="AF141">
        <v>45.45</v>
      </c>
      <c r="AG141">
        <v>67.14</v>
      </c>
      <c r="AH141">
        <v>73.959999999999994</v>
      </c>
      <c r="AI141">
        <v>76.31</v>
      </c>
      <c r="AZ141" t="s">
        <v>70</v>
      </c>
      <c r="BA141" t="s">
        <v>71</v>
      </c>
    </row>
    <row r="142" spans="1:53" x14ac:dyDescent="0.35">
      <c r="A142" t="s">
        <v>375</v>
      </c>
      <c r="B142" t="s">
        <v>376</v>
      </c>
      <c r="C142" t="s">
        <v>711</v>
      </c>
      <c r="D142" t="s">
        <v>692</v>
      </c>
      <c r="E142" t="s">
        <v>379</v>
      </c>
      <c r="F142" s="1">
        <v>38110</v>
      </c>
      <c r="G142">
        <v>1</v>
      </c>
      <c r="H142" t="s">
        <v>55</v>
      </c>
      <c r="I142">
        <v>61.96</v>
      </c>
      <c r="J142">
        <v>60</v>
      </c>
      <c r="L142" t="s">
        <v>56</v>
      </c>
      <c r="M142" t="s">
        <v>58</v>
      </c>
      <c r="N142" t="s">
        <v>58</v>
      </c>
      <c r="O142" t="s">
        <v>56</v>
      </c>
      <c r="P142" t="s">
        <v>351</v>
      </c>
      <c r="Q142" t="s">
        <v>60</v>
      </c>
      <c r="R142">
        <v>110</v>
      </c>
      <c r="S142" t="s">
        <v>61</v>
      </c>
      <c r="T142">
        <v>16</v>
      </c>
      <c r="U142">
        <v>6</v>
      </c>
      <c r="V142">
        <v>28.26</v>
      </c>
      <c r="W142">
        <v>0</v>
      </c>
      <c r="X142">
        <v>34.06</v>
      </c>
      <c r="Y142">
        <v>6.52</v>
      </c>
      <c r="Z142">
        <v>38.409999999999997</v>
      </c>
      <c r="AA142">
        <v>4.9800000000000004</v>
      </c>
      <c r="AB142">
        <v>46.1</v>
      </c>
      <c r="AC142">
        <v>0</v>
      </c>
      <c r="AD142">
        <v>72.73</v>
      </c>
      <c r="AE142">
        <v>93.48</v>
      </c>
      <c r="AF142">
        <v>54.55</v>
      </c>
      <c r="AG142">
        <v>66</v>
      </c>
      <c r="AH142">
        <v>89.01</v>
      </c>
      <c r="AI142">
        <v>73.849999999999994</v>
      </c>
      <c r="AZ142" t="s">
        <v>62</v>
      </c>
      <c r="BA142" t="s">
        <v>63</v>
      </c>
    </row>
    <row r="143" spans="1:53" x14ac:dyDescent="0.35">
      <c r="A143" t="s">
        <v>375</v>
      </c>
      <c r="B143" t="s">
        <v>376</v>
      </c>
      <c r="C143" t="s">
        <v>711</v>
      </c>
      <c r="D143" t="s">
        <v>692</v>
      </c>
      <c r="E143" t="s">
        <v>380</v>
      </c>
      <c r="F143" s="1">
        <v>38482</v>
      </c>
      <c r="G143">
        <v>1</v>
      </c>
      <c r="H143" t="s">
        <v>55</v>
      </c>
      <c r="I143">
        <v>46.69</v>
      </c>
      <c r="J143">
        <v>60</v>
      </c>
      <c r="L143" t="s">
        <v>56</v>
      </c>
      <c r="M143" t="s">
        <v>175</v>
      </c>
      <c r="N143" t="s">
        <v>58</v>
      </c>
      <c r="O143" t="s">
        <v>56</v>
      </c>
      <c r="P143" t="s">
        <v>301</v>
      </c>
      <c r="Q143" t="s">
        <v>60</v>
      </c>
      <c r="R143">
        <v>110</v>
      </c>
      <c r="S143" t="s">
        <v>61</v>
      </c>
      <c r="T143">
        <v>10</v>
      </c>
      <c r="U143">
        <v>4</v>
      </c>
      <c r="V143">
        <v>34.67</v>
      </c>
      <c r="W143">
        <v>0</v>
      </c>
      <c r="X143">
        <v>13.33</v>
      </c>
      <c r="Y143">
        <v>26.67</v>
      </c>
      <c r="Z143">
        <v>56</v>
      </c>
      <c r="AA143">
        <v>5.08</v>
      </c>
      <c r="AB143">
        <v>56.55</v>
      </c>
      <c r="AC143">
        <v>0</v>
      </c>
      <c r="AD143">
        <v>45.45</v>
      </c>
      <c r="AE143">
        <v>73.33</v>
      </c>
      <c r="AF143">
        <v>36.36</v>
      </c>
      <c r="AG143">
        <v>25.84</v>
      </c>
      <c r="AH143">
        <v>63.58</v>
      </c>
      <c r="AI143">
        <v>72.349999999999994</v>
      </c>
      <c r="AZ143" t="s">
        <v>62</v>
      </c>
      <c r="BA143" t="s">
        <v>63</v>
      </c>
    </row>
    <row r="144" spans="1:53" x14ac:dyDescent="0.35">
      <c r="A144" t="s">
        <v>375</v>
      </c>
      <c r="B144" t="s">
        <v>376</v>
      </c>
      <c r="C144" t="s">
        <v>711</v>
      </c>
      <c r="D144" t="s">
        <v>692</v>
      </c>
      <c r="E144" t="s">
        <v>381</v>
      </c>
      <c r="F144" s="1">
        <v>39063</v>
      </c>
      <c r="G144">
        <v>1</v>
      </c>
      <c r="H144" t="s">
        <v>55</v>
      </c>
      <c r="I144">
        <v>65.11</v>
      </c>
      <c r="J144">
        <v>60</v>
      </c>
      <c r="L144" t="s">
        <v>56</v>
      </c>
      <c r="M144" t="s">
        <v>58</v>
      </c>
      <c r="N144" t="s">
        <v>78</v>
      </c>
      <c r="O144" t="s">
        <v>65</v>
      </c>
      <c r="P144" t="s">
        <v>382</v>
      </c>
      <c r="Q144" t="s">
        <v>60</v>
      </c>
      <c r="R144">
        <v>110</v>
      </c>
      <c r="S144" t="s">
        <v>69</v>
      </c>
      <c r="T144">
        <v>17</v>
      </c>
      <c r="U144">
        <v>7</v>
      </c>
      <c r="V144">
        <v>23.21</v>
      </c>
      <c r="W144">
        <v>4.46</v>
      </c>
      <c r="X144">
        <v>42.86</v>
      </c>
      <c r="Y144">
        <v>13.39</v>
      </c>
      <c r="Z144">
        <v>42.86</v>
      </c>
      <c r="AA144">
        <v>4.74</v>
      </c>
      <c r="AB144">
        <v>37.869999999999997</v>
      </c>
      <c r="AC144">
        <v>12.54</v>
      </c>
      <c r="AD144">
        <v>77.27</v>
      </c>
      <c r="AE144">
        <v>86.61</v>
      </c>
      <c r="AF144">
        <v>63.64</v>
      </c>
      <c r="AG144">
        <v>83.06</v>
      </c>
      <c r="AH144">
        <v>82.58</v>
      </c>
      <c r="AI144">
        <v>77.34</v>
      </c>
      <c r="AZ144" t="s">
        <v>70</v>
      </c>
      <c r="BA144" t="s">
        <v>71</v>
      </c>
    </row>
    <row r="145" spans="1:53" x14ac:dyDescent="0.35">
      <c r="A145" t="s">
        <v>375</v>
      </c>
      <c r="B145" t="s">
        <v>376</v>
      </c>
      <c r="C145" t="s">
        <v>711</v>
      </c>
      <c r="D145" t="s">
        <v>692</v>
      </c>
      <c r="E145" t="s">
        <v>383</v>
      </c>
      <c r="F145" s="1">
        <v>40148</v>
      </c>
      <c r="G145">
        <v>1</v>
      </c>
      <c r="H145" t="s">
        <v>55</v>
      </c>
      <c r="I145">
        <v>73.63</v>
      </c>
      <c r="J145">
        <v>60</v>
      </c>
      <c r="L145" t="s">
        <v>65</v>
      </c>
      <c r="M145" t="s">
        <v>78</v>
      </c>
      <c r="N145" t="s">
        <v>78</v>
      </c>
      <c r="O145" t="s">
        <v>65</v>
      </c>
      <c r="P145" t="s">
        <v>216</v>
      </c>
      <c r="Q145" t="s">
        <v>60</v>
      </c>
      <c r="R145">
        <v>110</v>
      </c>
      <c r="S145" t="s">
        <v>69</v>
      </c>
      <c r="T145">
        <v>18</v>
      </c>
      <c r="U145">
        <v>9</v>
      </c>
      <c r="V145">
        <v>34.26</v>
      </c>
      <c r="W145">
        <v>11.11</v>
      </c>
      <c r="X145">
        <v>35.19</v>
      </c>
      <c r="Y145">
        <v>6.48</v>
      </c>
      <c r="Z145">
        <v>36.11</v>
      </c>
      <c r="AA145">
        <v>4.2699999999999996</v>
      </c>
      <c r="AB145">
        <v>55.89</v>
      </c>
      <c r="AC145">
        <v>31.21</v>
      </c>
      <c r="AD145">
        <v>81.819999999999993</v>
      </c>
      <c r="AE145">
        <v>93.52</v>
      </c>
      <c r="AF145">
        <v>81.819999999999993</v>
      </c>
      <c r="AG145">
        <v>68.19</v>
      </c>
      <c r="AH145">
        <v>92.32</v>
      </c>
      <c r="AI145">
        <v>84.29</v>
      </c>
      <c r="AZ145" t="s">
        <v>70</v>
      </c>
      <c r="BA145" t="s">
        <v>71</v>
      </c>
    </row>
    <row r="146" spans="1:53" x14ac:dyDescent="0.35">
      <c r="A146" t="s">
        <v>375</v>
      </c>
      <c r="B146" t="s">
        <v>376</v>
      </c>
      <c r="C146" t="s">
        <v>711</v>
      </c>
      <c r="D146" t="s">
        <v>692</v>
      </c>
      <c r="E146" t="s">
        <v>384</v>
      </c>
      <c r="F146" s="1">
        <v>40337</v>
      </c>
      <c r="G146">
        <v>1</v>
      </c>
      <c r="H146" t="s">
        <v>55</v>
      </c>
      <c r="I146">
        <v>62.8</v>
      </c>
      <c r="J146">
        <v>60</v>
      </c>
      <c r="L146" t="s">
        <v>65</v>
      </c>
      <c r="M146" t="s">
        <v>78</v>
      </c>
      <c r="N146" t="s">
        <v>78</v>
      </c>
      <c r="O146" t="s">
        <v>65</v>
      </c>
      <c r="P146" t="s">
        <v>257</v>
      </c>
      <c r="Q146" t="s">
        <v>60</v>
      </c>
      <c r="R146">
        <v>110</v>
      </c>
      <c r="S146" t="s">
        <v>61</v>
      </c>
      <c r="T146">
        <v>13</v>
      </c>
      <c r="U146">
        <v>8</v>
      </c>
      <c r="V146">
        <v>45.54</v>
      </c>
      <c r="W146">
        <v>7.14</v>
      </c>
      <c r="X146">
        <v>18.75</v>
      </c>
      <c r="Y146">
        <v>11.61</v>
      </c>
      <c r="Z146">
        <v>53.57</v>
      </c>
      <c r="AA146">
        <v>4.26</v>
      </c>
      <c r="AB146">
        <v>74.28</v>
      </c>
      <c r="AC146">
        <v>20.059999999999999</v>
      </c>
      <c r="AD146">
        <v>59.09</v>
      </c>
      <c r="AE146">
        <v>88.39</v>
      </c>
      <c r="AF146">
        <v>72.73</v>
      </c>
      <c r="AG146">
        <v>36.340000000000003</v>
      </c>
      <c r="AH146">
        <v>67.09</v>
      </c>
      <c r="AI146">
        <v>84.43</v>
      </c>
      <c r="AZ146" t="s">
        <v>62</v>
      </c>
      <c r="BA146" t="s">
        <v>63</v>
      </c>
    </row>
    <row r="147" spans="1:53" x14ac:dyDescent="0.35">
      <c r="A147" t="s">
        <v>375</v>
      </c>
      <c r="B147" t="s">
        <v>376</v>
      </c>
      <c r="C147" t="s">
        <v>711</v>
      </c>
      <c r="D147" t="s">
        <v>692</v>
      </c>
      <c r="E147" t="s">
        <v>385</v>
      </c>
      <c r="F147" s="1">
        <v>41016</v>
      </c>
      <c r="G147">
        <v>1</v>
      </c>
      <c r="H147" t="s">
        <v>55</v>
      </c>
      <c r="I147">
        <v>61.48</v>
      </c>
      <c r="J147">
        <v>60</v>
      </c>
      <c r="L147" t="s">
        <v>65</v>
      </c>
      <c r="M147" t="s">
        <v>78</v>
      </c>
      <c r="N147" t="s">
        <v>58</v>
      </c>
      <c r="O147" t="s">
        <v>56</v>
      </c>
      <c r="P147" t="s">
        <v>386</v>
      </c>
      <c r="Q147" t="s">
        <v>60</v>
      </c>
      <c r="R147">
        <v>110</v>
      </c>
      <c r="S147" t="s">
        <v>61</v>
      </c>
      <c r="T147">
        <v>18</v>
      </c>
      <c r="U147">
        <v>10</v>
      </c>
      <c r="V147">
        <v>21.82</v>
      </c>
      <c r="W147">
        <v>4.55</v>
      </c>
      <c r="X147">
        <v>20.91</v>
      </c>
      <c r="Y147">
        <v>28.18</v>
      </c>
      <c r="Z147">
        <v>39.090000000000003</v>
      </c>
      <c r="AA147">
        <v>5.21</v>
      </c>
      <c r="AB147">
        <v>35.590000000000003</v>
      </c>
      <c r="AC147">
        <v>12.77</v>
      </c>
      <c r="AD147">
        <v>81.819999999999993</v>
      </c>
      <c r="AE147">
        <v>71.819999999999993</v>
      </c>
      <c r="AF147">
        <v>90.91</v>
      </c>
      <c r="AG147">
        <v>40.520000000000003</v>
      </c>
      <c r="AH147">
        <v>88.02</v>
      </c>
      <c r="AI147">
        <v>70.430000000000007</v>
      </c>
      <c r="AZ147" t="s">
        <v>62</v>
      </c>
      <c r="BA147" t="s">
        <v>63</v>
      </c>
    </row>
    <row r="148" spans="1:53" x14ac:dyDescent="0.35">
      <c r="A148" t="s">
        <v>375</v>
      </c>
      <c r="B148" t="s">
        <v>376</v>
      </c>
      <c r="C148" t="s">
        <v>711</v>
      </c>
      <c r="D148" t="s">
        <v>692</v>
      </c>
      <c r="E148" t="s">
        <v>387</v>
      </c>
      <c r="F148" s="1">
        <v>41192</v>
      </c>
      <c r="G148">
        <v>1</v>
      </c>
      <c r="H148" t="s">
        <v>55</v>
      </c>
      <c r="I148">
        <v>65.010000000000005</v>
      </c>
      <c r="J148">
        <v>60</v>
      </c>
      <c r="K148" t="s">
        <v>388</v>
      </c>
      <c r="L148" t="s">
        <v>56</v>
      </c>
      <c r="M148" t="s">
        <v>58</v>
      </c>
      <c r="N148" t="s">
        <v>58</v>
      </c>
      <c r="O148" t="s">
        <v>56</v>
      </c>
      <c r="P148" t="s">
        <v>178</v>
      </c>
      <c r="Q148" t="s">
        <v>60</v>
      </c>
      <c r="R148">
        <v>110</v>
      </c>
      <c r="S148" t="s">
        <v>69</v>
      </c>
      <c r="T148">
        <v>13</v>
      </c>
      <c r="U148">
        <v>7</v>
      </c>
      <c r="V148">
        <v>17.27</v>
      </c>
      <c r="W148">
        <v>7.27</v>
      </c>
      <c r="X148">
        <v>59.09</v>
      </c>
      <c r="Y148">
        <v>4.55</v>
      </c>
      <c r="Z148">
        <v>50.91</v>
      </c>
      <c r="AA148">
        <v>4.4000000000000004</v>
      </c>
      <c r="AB148">
        <v>28.18</v>
      </c>
      <c r="AC148">
        <v>20.43</v>
      </c>
      <c r="AD148">
        <v>59.09</v>
      </c>
      <c r="AE148">
        <v>95.45</v>
      </c>
      <c r="AF148">
        <v>63.64</v>
      </c>
      <c r="AG148">
        <v>100</v>
      </c>
      <c r="AH148">
        <v>70.94</v>
      </c>
      <c r="AI148">
        <v>82.38</v>
      </c>
      <c r="AZ148" t="s">
        <v>70</v>
      </c>
      <c r="BA148" t="s">
        <v>71</v>
      </c>
    </row>
    <row r="149" spans="1:53" x14ac:dyDescent="0.35">
      <c r="A149" t="s">
        <v>375</v>
      </c>
      <c r="B149" t="s">
        <v>376</v>
      </c>
      <c r="C149" t="s">
        <v>711</v>
      </c>
      <c r="D149" t="s">
        <v>692</v>
      </c>
      <c r="E149" t="s">
        <v>389</v>
      </c>
      <c r="F149" s="1">
        <v>43965</v>
      </c>
      <c r="G149">
        <v>1</v>
      </c>
      <c r="H149" t="s">
        <v>55</v>
      </c>
      <c r="I149">
        <v>51.63</v>
      </c>
      <c r="J149">
        <v>60</v>
      </c>
      <c r="L149" t="s">
        <v>326</v>
      </c>
      <c r="M149" t="s">
        <v>335</v>
      </c>
      <c r="N149" t="s">
        <v>328</v>
      </c>
      <c r="O149" t="s">
        <v>326</v>
      </c>
      <c r="P149" t="s">
        <v>364</v>
      </c>
      <c r="Q149" t="s">
        <v>60</v>
      </c>
      <c r="R149">
        <v>110</v>
      </c>
      <c r="S149" t="s">
        <v>61</v>
      </c>
      <c r="T149">
        <v>13</v>
      </c>
      <c r="U149">
        <v>6</v>
      </c>
      <c r="V149">
        <v>26.36</v>
      </c>
      <c r="W149">
        <v>5.45</v>
      </c>
      <c r="X149">
        <v>15.45</v>
      </c>
      <c r="Y149">
        <v>27.27</v>
      </c>
      <c r="Z149">
        <v>55.45</v>
      </c>
      <c r="AA149">
        <v>4.96</v>
      </c>
      <c r="AB149">
        <v>43.01</v>
      </c>
      <c r="AC149">
        <v>15.32</v>
      </c>
      <c r="AD149">
        <v>59.09</v>
      </c>
      <c r="AE149">
        <v>72.73</v>
      </c>
      <c r="AF149">
        <v>54.55</v>
      </c>
      <c r="AG149">
        <v>29.95</v>
      </c>
      <c r="AH149">
        <v>64.37</v>
      </c>
      <c r="AI149">
        <v>74.06</v>
      </c>
      <c r="AZ149" t="s">
        <v>62</v>
      </c>
      <c r="BA149" t="s">
        <v>63</v>
      </c>
    </row>
    <row r="150" spans="1:53" x14ac:dyDescent="0.35">
      <c r="A150" t="s">
        <v>375</v>
      </c>
      <c r="B150" t="s">
        <v>376</v>
      </c>
      <c r="C150" t="s">
        <v>711</v>
      </c>
      <c r="D150" t="s">
        <v>692</v>
      </c>
      <c r="E150" t="s">
        <v>390</v>
      </c>
      <c r="F150" s="1">
        <v>43965</v>
      </c>
      <c r="G150">
        <v>2</v>
      </c>
      <c r="H150" t="s">
        <v>55</v>
      </c>
      <c r="I150">
        <v>59.87</v>
      </c>
      <c r="J150">
        <v>60</v>
      </c>
      <c r="L150" t="s">
        <v>326</v>
      </c>
      <c r="M150" t="s">
        <v>335</v>
      </c>
      <c r="N150" t="s">
        <v>328</v>
      </c>
      <c r="O150" t="s">
        <v>326</v>
      </c>
      <c r="P150" t="s">
        <v>364</v>
      </c>
      <c r="Q150" t="s">
        <v>60</v>
      </c>
      <c r="R150">
        <v>110</v>
      </c>
      <c r="S150" t="s">
        <v>61</v>
      </c>
      <c r="T150">
        <v>18</v>
      </c>
      <c r="U150">
        <v>10</v>
      </c>
      <c r="V150">
        <v>26.36</v>
      </c>
      <c r="W150">
        <v>7.27</v>
      </c>
      <c r="X150">
        <v>12.73</v>
      </c>
      <c r="Y150">
        <v>23.64</v>
      </c>
      <c r="Z150">
        <v>53.64</v>
      </c>
      <c r="AA150">
        <v>4.92</v>
      </c>
      <c r="AB150">
        <v>43.01</v>
      </c>
      <c r="AC150">
        <v>20.43</v>
      </c>
      <c r="AD150">
        <v>81.819999999999993</v>
      </c>
      <c r="AE150">
        <v>76.36</v>
      </c>
      <c r="AF150">
        <v>90.91</v>
      </c>
      <c r="AG150">
        <v>24.67</v>
      </c>
      <c r="AH150">
        <v>67</v>
      </c>
      <c r="AI150">
        <v>74.73</v>
      </c>
      <c r="AZ150" t="s">
        <v>62</v>
      </c>
      <c r="BA150" t="s">
        <v>63</v>
      </c>
    </row>
    <row r="151" spans="1:53" x14ac:dyDescent="0.35">
      <c r="A151" t="s">
        <v>375</v>
      </c>
      <c r="B151" t="s">
        <v>376</v>
      </c>
      <c r="C151" t="s">
        <v>711</v>
      </c>
      <c r="D151" t="s">
        <v>692</v>
      </c>
      <c r="E151" t="s">
        <v>391</v>
      </c>
      <c r="F151" s="1">
        <v>44145</v>
      </c>
      <c r="G151">
        <v>1</v>
      </c>
      <c r="H151" t="s">
        <v>55</v>
      </c>
      <c r="I151">
        <v>69.36</v>
      </c>
      <c r="J151">
        <v>60</v>
      </c>
      <c r="L151" t="s">
        <v>56</v>
      </c>
      <c r="M151" t="s">
        <v>366</v>
      </c>
      <c r="N151" t="s">
        <v>332</v>
      </c>
      <c r="O151" t="s">
        <v>326</v>
      </c>
      <c r="P151" t="s">
        <v>333</v>
      </c>
      <c r="Q151" t="s">
        <v>60</v>
      </c>
      <c r="R151">
        <v>110</v>
      </c>
      <c r="S151" t="s">
        <v>69</v>
      </c>
      <c r="T151">
        <v>18</v>
      </c>
      <c r="U151">
        <v>10</v>
      </c>
      <c r="V151">
        <v>10.91</v>
      </c>
      <c r="W151">
        <v>9.09</v>
      </c>
      <c r="X151">
        <v>48.18</v>
      </c>
      <c r="Y151">
        <v>11.82</v>
      </c>
      <c r="Z151">
        <v>42.73</v>
      </c>
      <c r="AA151">
        <v>4.9400000000000004</v>
      </c>
      <c r="AB151">
        <v>17.8</v>
      </c>
      <c r="AC151">
        <v>25.54</v>
      </c>
      <c r="AD151">
        <v>81.819999999999993</v>
      </c>
      <c r="AE151">
        <v>88.18</v>
      </c>
      <c r="AF151">
        <v>90.91</v>
      </c>
      <c r="AG151">
        <v>93.38</v>
      </c>
      <c r="AH151">
        <v>82.76</v>
      </c>
      <c r="AI151">
        <v>74.47</v>
      </c>
      <c r="AZ151" t="s">
        <v>70</v>
      </c>
      <c r="BA151" t="s">
        <v>71</v>
      </c>
    </row>
    <row r="152" spans="1:53" x14ac:dyDescent="0.35">
      <c r="A152" t="s">
        <v>375</v>
      </c>
      <c r="B152" t="s">
        <v>376</v>
      </c>
      <c r="C152" t="s">
        <v>711</v>
      </c>
      <c r="D152" t="s">
        <v>692</v>
      </c>
      <c r="E152" t="s">
        <v>392</v>
      </c>
      <c r="F152" s="1">
        <v>44307</v>
      </c>
      <c r="G152">
        <v>1</v>
      </c>
      <c r="H152" t="s">
        <v>55</v>
      </c>
      <c r="I152">
        <v>46.56</v>
      </c>
      <c r="J152">
        <v>60</v>
      </c>
      <c r="L152" t="s">
        <v>326</v>
      </c>
      <c r="M152" t="s">
        <v>335</v>
      </c>
      <c r="N152" t="s">
        <v>336</v>
      </c>
      <c r="O152" t="s">
        <v>326</v>
      </c>
      <c r="P152" t="s">
        <v>337</v>
      </c>
      <c r="Q152" t="s">
        <v>60</v>
      </c>
      <c r="R152">
        <v>110</v>
      </c>
      <c r="S152" t="s">
        <v>61</v>
      </c>
      <c r="T152">
        <v>13</v>
      </c>
      <c r="U152">
        <v>6</v>
      </c>
      <c r="V152">
        <v>20.91</v>
      </c>
      <c r="W152">
        <v>1.82</v>
      </c>
      <c r="X152">
        <v>12.73</v>
      </c>
      <c r="Y152">
        <v>31.82</v>
      </c>
      <c r="Z152">
        <v>60</v>
      </c>
      <c r="AA152">
        <v>5.31</v>
      </c>
      <c r="AB152">
        <v>34.11</v>
      </c>
      <c r="AC152">
        <v>5.1100000000000003</v>
      </c>
      <c r="AD152">
        <v>59.09</v>
      </c>
      <c r="AE152">
        <v>68.180000000000007</v>
      </c>
      <c r="AF152">
        <v>54.55</v>
      </c>
      <c r="AG152">
        <v>24.67</v>
      </c>
      <c r="AH152">
        <v>57.8</v>
      </c>
      <c r="AI152">
        <v>68.98</v>
      </c>
      <c r="AZ152" t="s">
        <v>62</v>
      </c>
      <c r="BA152" t="s">
        <v>63</v>
      </c>
    </row>
    <row r="153" spans="1:53" x14ac:dyDescent="0.35">
      <c r="A153" t="s">
        <v>375</v>
      </c>
      <c r="B153" t="s">
        <v>376</v>
      </c>
      <c r="C153" t="s">
        <v>711</v>
      </c>
      <c r="D153" t="s">
        <v>692</v>
      </c>
      <c r="E153" t="s">
        <v>393</v>
      </c>
      <c r="F153" s="1">
        <v>44508</v>
      </c>
      <c r="G153">
        <v>1</v>
      </c>
      <c r="H153" t="s">
        <v>55</v>
      </c>
      <c r="I153">
        <v>70.48</v>
      </c>
      <c r="J153">
        <v>60</v>
      </c>
      <c r="L153" t="s">
        <v>326</v>
      </c>
      <c r="M153" t="s">
        <v>369</v>
      </c>
      <c r="N153" t="s">
        <v>336</v>
      </c>
      <c r="O153" t="s">
        <v>56</v>
      </c>
      <c r="P153" t="s">
        <v>394</v>
      </c>
      <c r="Q153" t="s">
        <v>60</v>
      </c>
      <c r="R153">
        <v>110</v>
      </c>
      <c r="S153" t="s">
        <v>69</v>
      </c>
      <c r="T153">
        <v>12</v>
      </c>
      <c r="U153">
        <v>7</v>
      </c>
      <c r="V153">
        <v>40</v>
      </c>
      <c r="W153">
        <v>2.73</v>
      </c>
      <c r="X153">
        <v>52.73</v>
      </c>
      <c r="Y153">
        <v>5.45</v>
      </c>
      <c r="Z153">
        <v>36.36</v>
      </c>
      <c r="AA153">
        <v>4.1399999999999997</v>
      </c>
      <c r="AB153">
        <v>65.25</v>
      </c>
      <c r="AC153">
        <v>7.66</v>
      </c>
      <c r="AD153">
        <v>54.55</v>
      </c>
      <c r="AE153">
        <v>94.55</v>
      </c>
      <c r="AF153">
        <v>63.64</v>
      </c>
      <c r="AG153">
        <v>100</v>
      </c>
      <c r="AH153">
        <v>91.96</v>
      </c>
      <c r="AI153">
        <v>86.23</v>
      </c>
      <c r="AZ153" t="s">
        <v>70</v>
      </c>
      <c r="BA153" t="s">
        <v>71</v>
      </c>
    </row>
    <row r="154" spans="1:53" x14ac:dyDescent="0.35">
      <c r="A154" t="s">
        <v>375</v>
      </c>
      <c r="B154" t="s">
        <v>376</v>
      </c>
      <c r="C154" t="s">
        <v>711</v>
      </c>
      <c r="D154" t="s">
        <v>692</v>
      </c>
      <c r="E154" t="s">
        <v>395</v>
      </c>
      <c r="F154" s="1">
        <v>44665</v>
      </c>
      <c r="G154">
        <v>1</v>
      </c>
      <c r="H154" t="s">
        <v>55</v>
      </c>
      <c r="I154">
        <v>49.54</v>
      </c>
      <c r="J154">
        <v>60</v>
      </c>
      <c r="L154" t="s">
        <v>326</v>
      </c>
      <c r="M154" t="s">
        <v>339</v>
      </c>
      <c r="N154" t="s">
        <v>332</v>
      </c>
      <c r="O154" t="s">
        <v>326</v>
      </c>
      <c r="P154" t="s">
        <v>342</v>
      </c>
      <c r="Q154" t="s">
        <v>60</v>
      </c>
      <c r="R154">
        <v>110</v>
      </c>
      <c r="S154" t="s">
        <v>61</v>
      </c>
      <c r="T154">
        <v>11</v>
      </c>
      <c r="U154">
        <v>6</v>
      </c>
      <c r="V154">
        <v>23.64</v>
      </c>
      <c r="W154">
        <v>0.91</v>
      </c>
      <c r="X154">
        <v>28.18</v>
      </c>
      <c r="Y154">
        <v>41.82</v>
      </c>
      <c r="Z154">
        <v>54.55</v>
      </c>
      <c r="AA154">
        <v>5.09</v>
      </c>
      <c r="AB154">
        <v>38.56</v>
      </c>
      <c r="AC154">
        <v>2.5499999999999998</v>
      </c>
      <c r="AD154">
        <v>50</v>
      </c>
      <c r="AE154">
        <v>58.18</v>
      </c>
      <c r="AF154">
        <v>54.55</v>
      </c>
      <c r="AG154">
        <v>54.62</v>
      </c>
      <c r="AH154">
        <v>65.69</v>
      </c>
      <c r="AI154">
        <v>72.19</v>
      </c>
      <c r="AZ154" t="s">
        <v>62</v>
      </c>
      <c r="BA154" t="s">
        <v>63</v>
      </c>
    </row>
    <row r="155" spans="1:53" x14ac:dyDescent="0.35">
      <c r="A155" t="s">
        <v>375</v>
      </c>
      <c r="B155" t="s">
        <v>376</v>
      </c>
      <c r="C155" t="s">
        <v>711</v>
      </c>
      <c r="D155" t="s">
        <v>692</v>
      </c>
      <c r="E155" t="s">
        <v>754</v>
      </c>
      <c r="F155" s="1">
        <v>44866</v>
      </c>
      <c r="G155">
        <v>1</v>
      </c>
      <c r="H155" t="s">
        <v>55</v>
      </c>
      <c r="I155">
        <v>68.650000000000006</v>
      </c>
      <c r="J155">
        <v>60</v>
      </c>
      <c r="L155" t="s">
        <v>326</v>
      </c>
      <c r="M155" t="s">
        <v>671</v>
      </c>
      <c r="N155" t="s">
        <v>332</v>
      </c>
      <c r="O155" t="s">
        <v>326</v>
      </c>
      <c r="P155" t="s">
        <v>752</v>
      </c>
      <c r="Q155" t="s">
        <v>60</v>
      </c>
      <c r="R155">
        <v>110</v>
      </c>
      <c r="S155" t="s">
        <v>69</v>
      </c>
      <c r="T155">
        <v>13</v>
      </c>
      <c r="U155">
        <v>7</v>
      </c>
      <c r="V155">
        <v>14.55</v>
      </c>
      <c r="W155">
        <v>17.27</v>
      </c>
      <c r="X155">
        <v>45.45</v>
      </c>
      <c r="Y155">
        <v>7.27</v>
      </c>
      <c r="Z155">
        <v>41.82</v>
      </c>
      <c r="AA155">
        <v>3.93</v>
      </c>
      <c r="AB155">
        <v>23.73</v>
      </c>
      <c r="AC155">
        <v>48.52</v>
      </c>
      <c r="AD155">
        <v>59.09</v>
      </c>
      <c r="AE155">
        <v>92.73</v>
      </c>
      <c r="AF155">
        <v>63.64</v>
      </c>
      <c r="AG155">
        <v>88.09</v>
      </c>
      <c r="AH155">
        <v>84.08</v>
      </c>
      <c r="AI155">
        <v>89.3</v>
      </c>
      <c r="AZ155" t="s">
        <v>70</v>
      </c>
      <c r="BA155" t="s">
        <v>71</v>
      </c>
    </row>
    <row r="156" spans="1:53" x14ac:dyDescent="0.35">
      <c r="A156" t="s">
        <v>375</v>
      </c>
      <c r="B156" t="s">
        <v>376</v>
      </c>
      <c r="C156" t="s">
        <v>711</v>
      </c>
      <c r="D156" t="s">
        <v>692</v>
      </c>
      <c r="E156" t="s">
        <v>755</v>
      </c>
      <c r="F156" s="1">
        <v>44866</v>
      </c>
      <c r="G156">
        <v>2</v>
      </c>
      <c r="H156" t="s">
        <v>55</v>
      </c>
      <c r="I156">
        <v>70.17</v>
      </c>
      <c r="J156">
        <v>60</v>
      </c>
      <c r="L156" t="s">
        <v>326</v>
      </c>
      <c r="M156" t="s">
        <v>671</v>
      </c>
      <c r="N156" t="s">
        <v>332</v>
      </c>
      <c r="O156" t="s">
        <v>326</v>
      </c>
      <c r="P156" t="s">
        <v>752</v>
      </c>
      <c r="Q156" t="s">
        <v>60</v>
      </c>
      <c r="R156">
        <v>110</v>
      </c>
      <c r="S156" t="s">
        <v>69</v>
      </c>
      <c r="T156">
        <v>13</v>
      </c>
      <c r="U156">
        <v>8</v>
      </c>
      <c r="V156">
        <v>26.36</v>
      </c>
      <c r="W156">
        <v>8.18</v>
      </c>
      <c r="X156">
        <v>55.45</v>
      </c>
      <c r="Y156">
        <v>4.55</v>
      </c>
      <c r="Z156">
        <v>43.64</v>
      </c>
      <c r="AA156">
        <v>4.1100000000000003</v>
      </c>
      <c r="AB156">
        <v>43.01</v>
      </c>
      <c r="AC156">
        <v>22.98</v>
      </c>
      <c r="AD156">
        <v>59.09</v>
      </c>
      <c r="AE156">
        <v>95.45</v>
      </c>
      <c r="AF156">
        <v>72.73</v>
      </c>
      <c r="AG156">
        <v>100</v>
      </c>
      <c r="AH156">
        <v>81.45</v>
      </c>
      <c r="AI156">
        <v>86.62</v>
      </c>
      <c r="AZ156" t="s">
        <v>70</v>
      </c>
      <c r="BA156" t="s">
        <v>71</v>
      </c>
    </row>
    <row r="157" spans="1:53" x14ac:dyDescent="0.35">
      <c r="A157" t="s">
        <v>396</v>
      </c>
      <c r="B157" t="s">
        <v>397</v>
      </c>
      <c r="C157" t="s">
        <v>711</v>
      </c>
      <c r="D157" t="s">
        <v>692</v>
      </c>
      <c r="E157" t="s">
        <v>398</v>
      </c>
      <c r="F157" s="1">
        <v>39897</v>
      </c>
      <c r="G157">
        <v>1</v>
      </c>
      <c r="H157" t="s">
        <v>55</v>
      </c>
      <c r="I157">
        <v>52.77</v>
      </c>
      <c r="J157">
        <v>60</v>
      </c>
      <c r="L157" t="s">
        <v>56</v>
      </c>
      <c r="M157" t="s">
        <v>175</v>
      </c>
      <c r="N157" t="s">
        <v>58</v>
      </c>
      <c r="O157" t="s">
        <v>56</v>
      </c>
      <c r="P157" t="s">
        <v>286</v>
      </c>
      <c r="Q157" t="s">
        <v>60</v>
      </c>
      <c r="R157">
        <v>110</v>
      </c>
      <c r="S157" t="s">
        <v>61</v>
      </c>
      <c r="T157">
        <v>18</v>
      </c>
      <c r="U157">
        <v>7</v>
      </c>
      <c r="V157">
        <v>21.82</v>
      </c>
      <c r="W157">
        <v>3.64</v>
      </c>
      <c r="X157">
        <v>21.82</v>
      </c>
      <c r="Y157">
        <v>46.36</v>
      </c>
      <c r="Z157">
        <v>56.36</v>
      </c>
      <c r="AA157">
        <v>5.1100000000000003</v>
      </c>
      <c r="AB157">
        <v>35.590000000000003</v>
      </c>
      <c r="AC157">
        <v>10.210000000000001</v>
      </c>
      <c r="AD157">
        <v>81.819999999999993</v>
      </c>
      <c r="AE157">
        <v>53.64</v>
      </c>
      <c r="AF157">
        <v>63.64</v>
      </c>
      <c r="AG157">
        <v>42.28</v>
      </c>
      <c r="AH157">
        <v>63.06</v>
      </c>
      <c r="AI157">
        <v>71.930000000000007</v>
      </c>
      <c r="AZ157" t="s">
        <v>62</v>
      </c>
      <c r="BA157" t="s">
        <v>63</v>
      </c>
    </row>
    <row r="158" spans="1:53" x14ac:dyDescent="0.35">
      <c r="A158" t="s">
        <v>396</v>
      </c>
      <c r="B158" t="s">
        <v>397</v>
      </c>
      <c r="C158" t="s">
        <v>711</v>
      </c>
      <c r="D158" t="s">
        <v>692</v>
      </c>
      <c r="E158" t="s">
        <v>399</v>
      </c>
      <c r="F158" s="1">
        <v>40079</v>
      </c>
      <c r="G158">
        <v>1</v>
      </c>
      <c r="H158" t="s">
        <v>55</v>
      </c>
      <c r="I158">
        <v>69.7</v>
      </c>
      <c r="J158">
        <v>60</v>
      </c>
      <c r="L158" t="s">
        <v>56</v>
      </c>
      <c r="M158" t="s">
        <v>58</v>
      </c>
      <c r="N158" t="s">
        <v>58</v>
      </c>
      <c r="O158" t="s">
        <v>56</v>
      </c>
      <c r="P158" t="s">
        <v>286</v>
      </c>
      <c r="Q158" t="s">
        <v>60</v>
      </c>
      <c r="R158">
        <v>110</v>
      </c>
      <c r="S158" t="s">
        <v>69</v>
      </c>
      <c r="T158">
        <v>19</v>
      </c>
      <c r="U158">
        <v>7</v>
      </c>
      <c r="V158">
        <v>20.91</v>
      </c>
      <c r="W158">
        <v>5.45</v>
      </c>
      <c r="X158">
        <v>62.73</v>
      </c>
      <c r="Y158">
        <v>4.55</v>
      </c>
      <c r="Z158">
        <v>43.64</v>
      </c>
      <c r="AA158">
        <v>4.47</v>
      </c>
      <c r="AB158">
        <v>34.11</v>
      </c>
      <c r="AC158">
        <v>15.32</v>
      </c>
      <c r="AD158">
        <v>86.36</v>
      </c>
      <c r="AE158">
        <v>95.45</v>
      </c>
      <c r="AF158">
        <v>63.64</v>
      </c>
      <c r="AG158">
        <v>100</v>
      </c>
      <c r="AH158">
        <v>81.45</v>
      </c>
      <c r="AI158">
        <v>81.28</v>
      </c>
      <c r="AZ158" t="s">
        <v>70</v>
      </c>
      <c r="BA158" t="s">
        <v>71</v>
      </c>
    </row>
    <row r="159" spans="1:53" x14ac:dyDescent="0.35">
      <c r="A159" t="s">
        <v>400</v>
      </c>
      <c r="B159" t="s">
        <v>401</v>
      </c>
      <c r="C159" t="s">
        <v>711</v>
      </c>
      <c r="D159" t="s">
        <v>700</v>
      </c>
      <c r="E159" t="s">
        <v>402</v>
      </c>
      <c r="F159" s="1">
        <v>36654</v>
      </c>
      <c r="G159">
        <v>1</v>
      </c>
      <c r="H159" t="s">
        <v>55</v>
      </c>
      <c r="I159">
        <v>50.6</v>
      </c>
      <c r="J159">
        <v>60</v>
      </c>
      <c r="L159" t="s">
        <v>56</v>
      </c>
      <c r="M159" t="s">
        <v>58</v>
      </c>
      <c r="N159" t="s">
        <v>58</v>
      </c>
      <c r="O159" t="s">
        <v>56</v>
      </c>
      <c r="P159" t="s">
        <v>403</v>
      </c>
      <c r="Q159" t="s">
        <v>60</v>
      </c>
      <c r="R159">
        <v>110</v>
      </c>
      <c r="S159" t="s">
        <v>61</v>
      </c>
      <c r="T159">
        <v>10</v>
      </c>
      <c r="U159">
        <v>5</v>
      </c>
      <c r="V159">
        <v>34.04</v>
      </c>
      <c r="W159">
        <v>2.13</v>
      </c>
      <c r="X159">
        <v>14.89</v>
      </c>
      <c r="Y159">
        <v>23.4</v>
      </c>
      <c r="Z159">
        <v>46.81</v>
      </c>
      <c r="AA159">
        <v>5.23</v>
      </c>
      <c r="AB159">
        <v>55.53</v>
      </c>
      <c r="AC159">
        <v>5.98</v>
      </c>
      <c r="AD159">
        <v>45.45</v>
      </c>
      <c r="AE159">
        <v>76.599999999999994</v>
      </c>
      <c r="AF159">
        <v>45.45</v>
      </c>
      <c r="AG159">
        <v>28.86</v>
      </c>
      <c r="AH159">
        <v>76.87</v>
      </c>
      <c r="AI159">
        <v>70.09</v>
      </c>
      <c r="AZ159" t="s">
        <v>62</v>
      </c>
      <c r="BA159" t="s">
        <v>63</v>
      </c>
    </row>
    <row r="160" spans="1:53" x14ac:dyDescent="0.35">
      <c r="A160" t="s">
        <v>400</v>
      </c>
      <c r="B160" t="s">
        <v>401</v>
      </c>
      <c r="C160" t="s">
        <v>711</v>
      </c>
      <c r="D160" t="s">
        <v>700</v>
      </c>
      <c r="E160" t="s">
        <v>404</v>
      </c>
      <c r="F160" s="1">
        <v>36810</v>
      </c>
      <c r="G160">
        <v>1</v>
      </c>
      <c r="H160" t="s">
        <v>55</v>
      </c>
      <c r="I160">
        <v>65.010000000000005</v>
      </c>
      <c r="J160">
        <v>60</v>
      </c>
      <c r="L160" t="s">
        <v>405</v>
      </c>
      <c r="M160" t="s">
        <v>159</v>
      </c>
      <c r="N160" t="s">
        <v>58</v>
      </c>
      <c r="O160" t="s">
        <v>56</v>
      </c>
      <c r="P160" t="s">
        <v>346</v>
      </c>
      <c r="Q160" t="s">
        <v>60</v>
      </c>
      <c r="R160">
        <v>110</v>
      </c>
      <c r="S160" t="s">
        <v>69</v>
      </c>
      <c r="T160">
        <v>17</v>
      </c>
      <c r="U160">
        <v>6</v>
      </c>
      <c r="V160">
        <v>31.06</v>
      </c>
      <c r="W160">
        <v>3.73</v>
      </c>
      <c r="X160">
        <v>34.78</v>
      </c>
      <c r="Y160">
        <v>5.59</v>
      </c>
      <c r="Z160">
        <v>40.99</v>
      </c>
      <c r="AA160">
        <v>4.5599999999999996</v>
      </c>
      <c r="AB160">
        <v>50.66</v>
      </c>
      <c r="AC160">
        <v>10.47</v>
      </c>
      <c r="AD160">
        <v>77.27</v>
      </c>
      <c r="AE160">
        <v>94.41</v>
      </c>
      <c r="AF160">
        <v>54.55</v>
      </c>
      <c r="AG160">
        <v>67.41</v>
      </c>
      <c r="AH160">
        <v>85.27</v>
      </c>
      <c r="AI160">
        <v>80.010000000000005</v>
      </c>
      <c r="AZ160" t="s">
        <v>70</v>
      </c>
      <c r="BA160" t="s">
        <v>71</v>
      </c>
    </row>
    <row r="161" spans="1:53" x14ac:dyDescent="0.35">
      <c r="A161" t="s">
        <v>400</v>
      </c>
      <c r="B161" t="s">
        <v>401</v>
      </c>
      <c r="C161" t="s">
        <v>711</v>
      </c>
      <c r="D161" t="s">
        <v>700</v>
      </c>
      <c r="E161" t="s">
        <v>406</v>
      </c>
      <c r="F161" s="1">
        <v>37221</v>
      </c>
      <c r="G161">
        <v>1</v>
      </c>
      <c r="H161" t="s">
        <v>55</v>
      </c>
      <c r="I161">
        <v>63.17</v>
      </c>
      <c r="J161">
        <v>60</v>
      </c>
      <c r="L161" t="s">
        <v>56</v>
      </c>
      <c r="M161" t="s">
        <v>83</v>
      </c>
      <c r="N161" t="s">
        <v>103</v>
      </c>
      <c r="O161" t="s">
        <v>104</v>
      </c>
      <c r="P161" t="s">
        <v>276</v>
      </c>
      <c r="Q161" t="s">
        <v>60</v>
      </c>
      <c r="R161">
        <v>110</v>
      </c>
      <c r="S161" t="s">
        <v>69</v>
      </c>
      <c r="T161">
        <v>11</v>
      </c>
      <c r="U161">
        <v>6</v>
      </c>
      <c r="V161">
        <v>33.64</v>
      </c>
      <c r="W161">
        <v>5.61</v>
      </c>
      <c r="X161">
        <v>41.12</v>
      </c>
      <c r="Y161">
        <v>2.8</v>
      </c>
      <c r="Z161">
        <v>48.6</v>
      </c>
      <c r="AA161">
        <v>4.63</v>
      </c>
      <c r="AB161">
        <v>54.89</v>
      </c>
      <c r="AC161">
        <v>15.75</v>
      </c>
      <c r="AD161">
        <v>50</v>
      </c>
      <c r="AE161">
        <v>97.2</v>
      </c>
      <c r="AF161">
        <v>54.55</v>
      </c>
      <c r="AG161">
        <v>79.69</v>
      </c>
      <c r="AH161">
        <v>74.28</v>
      </c>
      <c r="AI161">
        <v>79.03</v>
      </c>
      <c r="AZ161" t="s">
        <v>70</v>
      </c>
      <c r="BA161" t="s">
        <v>71</v>
      </c>
    </row>
    <row r="162" spans="1:53" x14ac:dyDescent="0.35">
      <c r="A162" t="s">
        <v>400</v>
      </c>
      <c r="B162" t="s">
        <v>401</v>
      </c>
      <c r="C162" t="s">
        <v>711</v>
      </c>
      <c r="D162" t="s">
        <v>700</v>
      </c>
      <c r="E162" t="s">
        <v>407</v>
      </c>
      <c r="F162" s="1">
        <v>37963</v>
      </c>
      <c r="G162">
        <v>1</v>
      </c>
      <c r="H162" t="s">
        <v>55</v>
      </c>
      <c r="I162">
        <v>56.62</v>
      </c>
      <c r="J162">
        <v>60</v>
      </c>
      <c r="L162" t="s">
        <v>56</v>
      </c>
      <c r="M162" t="s">
        <v>58</v>
      </c>
      <c r="N162" t="s">
        <v>58</v>
      </c>
      <c r="O162" t="s">
        <v>56</v>
      </c>
      <c r="P162" t="s">
        <v>349</v>
      </c>
      <c r="Q162" t="s">
        <v>60</v>
      </c>
      <c r="R162">
        <v>110</v>
      </c>
      <c r="S162" t="s">
        <v>69</v>
      </c>
      <c r="T162">
        <v>17</v>
      </c>
      <c r="U162">
        <v>8</v>
      </c>
      <c r="V162">
        <v>7.02</v>
      </c>
      <c r="W162">
        <v>4.3899999999999997</v>
      </c>
      <c r="X162">
        <v>34.21</v>
      </c>
      <c r="Y162">
        <v>6.14</v>
      </c>
      <c r="Z162">
        <v>67.540000000000006</v>
      </c>
      <c r="AA162">
        <v>5.0999999999999996</v>
      </c>
      <c r="AB162">
        <v>11.45</v>
      </c>
      <c r="AC162">
        <v>12.32</v>
      </c>
      <c r="AD162">
        <v>77.27</v>
      </c>
      <c r="AE162">
        <v>93.86</v>
      </c>
      <c r="AF162">
        <v>72.73</v>
      </c>
      <c r="AG162">
        <v>66.3</v>
      </c>
      <c r="AH162">
        <v>46.9</v>
      </c>
      <c r="AI162">
        <v>72.11</v>
      </c>
      <c r="AZ162" t="s">
        <v>70</v>
      </c>
      <c r="BA162" t="s">
        <v>71</v>
      </c>
    </row>
    <row r="163" spans="1:53" x14ac:dyDescent="0.35">
      <c r="A163" t="s">
        <v>400</v>
      </c>
      <c r="B163" t="s">
        <v>401</v>
      </c>
      <c r="C163" t="s">
        <v>711</v>
      </c>
      <c r="D163" t="s">
        <v>700</v>
      </c>
      <c r="E163" t="s">
        <v>408</v>
      </c>
      <c r="F163" s="1">
        <v>38103</v>
      </c>
      <c r="G163">
        <v>1</v>
      </c>
      <c r="H163" t="s">
        <v>55</v>
      </c>
      <c r="I163">
        <v>62.02</v>
      </c>
      <c r="J163">
        <v>60</v>
      </c>
      <c r="L163" t="s">
        <v>104</v>
      </c>
      <c r="M163" t="s">
        <v>409</v>
      </c>
      <c r="N163" t="s">
        <v>58</v>
      </c>
      <c r="O163" t="s">
        <v>56</v>
      </c>
      <c r="P163" t="s">
        <v>351</v>
      </c>
      <c r="Q163" t="s">
        <v>60</v>
      </c>
      <c r="R163">
        <v>110</v>
      </c>
      <c r="S163" t="s">
        <v>61</v>
      </c>
      <c r="T163">
        <v>17</v>
      </c>
      <c r="U163">
        <v>7</v>
      </c>
      <c r="V163">
        <v>36.15</v>
      </c>
      <c r="W163">
        <v>3.08</v>
      </c>
      <c r="X163">
        <v>20.77</v>
      </c>
      <c r="Y163">
        <v>10.77</v>
      </c>
      <c r="Z163">
        <v>43.08</v>
      </c>
      <c r="AA163">
        <v>4.84</v>
      </c>
      <c r="AB163">
        <v>58.98</v>
      </c>
      <c r="AC163">
        <v>8.64</v>
      </c>
      <c r="AD163">
        <v>77.27</v>
      </c>
      <c r="AE163">
        <v>89.23</v>
      </c>
      <c r="AF163">
        <v>63.64</v>
      </c>
      <c r="AG163">
        <v>40.25</v>
      </c>
      <c r="AH163">
        <v>82.26</v>
      </c>
      <c r="AI163">
        <v>75.900000000000006</v>
      </c>
      <c r="AZ163" t="s">
        <v>62</v>
      </c>
      <c r="BA163" t="s">
        <v>63</v>
      </c>
    </row>
    <row r="164" spans="1:53" x14ac:dyDescent="0.35">
      <c r="A164" t="s">
        <v>400</v>
      </c>
      <c r="B164" t="s">
        <v>401</v>
      </c>
      <c r="C164" t="s">
        <v>711</v>
      </c>
      <c r="D164" t="s">
        <v>700</v>
      </c>
      <c r="E164" t="s">
        <v>410</v>
      </c>
      <c r="F164" s="1">
        <v>38481</v>
      </c>
      <c r="G164">
        <v>1</v>
      </c>
      <c r="H164" t="s">
        <v>55</v>
      </c>
      <c r="I164">
        <v>57.14</v>
      </c>
      <c r="J164">
        <v>60</v>
      </c>
      <c r="L164" t="s">
        <v>56</v>
      </c>
      <c r="M164" t="s">
        <v>58</v>
      </c>
      <c r="N164" t="s">
        <v>58</v>
      </c>
      <c r="O164" t="s">
        <v>56</v>
      </c>
      <c r="P164" t="s">
        <v>301</v>
      </c>
      <c r="Q164" t="s">
        <v>60</v>
      </c>
      <c r="R164">
        <v>110</v>
      </c>
      <c r="S164" t="s">
        <v>61</v>
      </c>
      <c r="T164">
        <v>11</v>
      </c>
      <c r="U164">
        <v>6</v>
      </c>
      <c r="V164">
        <v>34.78</v>
      </c>
      <c r="W164">
        <v>3.26</v>
      </c>
      <c r="X164">
        <v>27.17</v>
      </c>
      <c r="Y164">
        <v>23.91</v>
      </c>
      <c r="Z164">
        <v>43.48</v>
      </c>
      <c r="AA164">
        <v>4.82</v>
      </c>
      <c r="AB164">
        <v>56.74</v>
      </c>
      <c r="AC164">
        <v>9.16</v>
      </c>
      <c r="AD164">
        <v>50</v>
      </c>
      <c r="AE164">
        <v>76.09</v>
      </c>
      <c r="AF164">
        <v>54.55</v>
      </c>
      <c r="AG164">
        <v>52.66</v>
      </c>
      <c r="AH164">
        <v>81.680000000000007</v>
      </c>
      <c r="AI164">
        <v>76.25</v>
      </c>
      <c r="AZ164" t="s">
        <v>62</v>
      </c>
      <c r="BA164" t="s">
        <v>63</v>
      </c>
    </row>
    <row r="165" spans="1:53" x14ac:dyDescent="0.35">
      <c r="A165" t="s">
        <v>400</v>
      </c>
      <c r="B165" t="s">
        <v>401</v>
      </c>
      <c r="C165" t="s">
        <v>711</v>
      </c>
      <c r="D165" t="s">
        <v>700</v>
      </c>
      <c r="E165" t="s">
        <v>411</v>
      </c>
      <c r="F165" s="1">
        <v>39051</v>
      </c>
      <c r="G165">
        <v>1</v>
      </c>
      <c r="H165" t="s">
        <v>55</v>
      </c>
      <c r="I165">
        <v>51.61</v>
      </c>
      <c r="J165">
        <v>60</v>
      </c>
      <c r="L165" t="s">
        <v>56</v>
      </c>
      <c r="M165" t="s">
        <v>412</v>
      </c>
      <c r="N165" t="s">
        <v>78</v>
      </c>
      <c r="O165" t="s">
        <v>65</v>
      </c>
      <c r="P165" t="s">
        <v>303</v>
      </c>
      <c r="Q165" t="s">
        <v>60</v>
      </c>
      <c r="R165">
        <v>110</v>
      </c>
      <c r="S165" t="s">
        <v>69</v>
      </c>
      <c r="T165">
        <v>13</v>
      </c>
      <c r="U165">
        <v>3</v>
      </c>
      <c r="V165">
        <v>0.86</v>
      </c>
      <c r="W165">
        <v>3.45</v>
      </c>
      <c r="X165">
        <v>43.1</v>
      </c>
      <c r="Y165">
        <v>3.45</v>
      </c>
      <c r="Z165">
        <v>54.31</v>
      </c>
      <c r="AA165">
        <v>5.28</v>
      </c>
      <c r="AB165">
        <v>1.41</v>
      </c>
      <c r="AC165">
        <v>9.69</v>
      </c>
      <c r="AD165">
        <v>59.09</v>
      </c>
      <c r="AE165">
        <v>96.55</v>
      </c>
      <c r="AF165">
        <v>27.27</v>
      </c>
      <c r="AG165">
        <v>83.53</v>
      </c>
      <c r="AH165">
        <v>66.03</v>
      </c>
      <c r="AI165">
        <v>69.349999999999994</v>
      </c>
      <c r="AZ165" t="s">
        <v>70</v>
      </c>
      <c r="BA165" t="s">
        <v>71</v>
      </c>
    </row>
    <row r="166" spans="1:53" x14ac:dyDescent="0.35">
      <c r="A166" t="s">
        <v>400</v>
      </c>
      <c r="B166" t="s">
        <v>401</v>
      </c>
      <c r="C166" t="s">
        <v>711</v>
      </c>
      <c r="D166" t="s">
        <v>700</v>
      </c>
      <c r="E166" t="s">
        <v>413</v>
      </c>
      <c r="F166" s="1">
        <v>39954</v>
      </c>
      <c r="G166">
        <v>1</v>
      </c>
      <c r="H166" t="s">
        <v>55</v>
      </c>
      <c r="I166">
        <v>65.319999999999993</v>
      </c>
      <c r="J166">
        <v>60</v>
      </c>
      <c r="L166" t="s">
        <v>65</v>
      </c>
      <c r="M166" t="s">
        <v>78</v>
      </c>
      <c r="N166" t="s">
        <v>58</v>
      </c>
      <c r="O166" t="s">
        <v>56</v>
      </c>
      <c r="P166" t="s">
        <v>59</v>
      </c>
      <c r="Q166" t="s">
        <v>60</v>
      </c>
      <c r="R166">
        <v>110</v>
      </c>
      <c r="S166" t="s">
        <v>61</v>
      </c>
      <c r="T166">
        <v>21</v>
      </c>
      <c r="U166">
        <v>9</v>
      </c>
      <c r="V166">
        <v>17.95</v>
      </c>
      <c r="W166">
        <v>1.71</v>
      </c>
      <c r="X166">
        <v>31.62</v>
      </c>
      <c r="Y166">
        <v>19.66</v>
      </c>
      <c r="Z166">
        <v>32.479999999999997</v>
      </c>
      <c r="AA166">
        <v>5.0999999999999996</v>
      </c>
      <c r="AB166">
        <v>29.28</v>
      </c>
      <c r="AC166">
        <v>4.8</v>
      </c>
      <c r="AD166">
        <v>95.45</v>
      </c>
      <c r="AE166">
        <v>80.34</v>
      </c>
      <c r="AF166">
        <v>81.819999999999993</v>
      </c>
      <c r="AG166">
        <v>61.29</v>
      </c>
      <c r="AH166">
        <v>97.57</v>
      </c>
      <c r="AI166">
        <v>71.989999999999995</v>
      </c>
      <c r="AZ166" t="s">
        <v>62</v>
      </c>
      <c r="BA166" t="s">
        <v>63</v>
      </c>
    </row>
    <row r="167" spans="1:53" x14ac:dyDescent="0.35">
      <c r="A167" t="s">
        <v>400</v>
      </c>
      <c r="B167" t="s">
        <v>401</v>
      </c>
      <c r="C167" t="s">
        <v>711</v>
      </c>
      <c r="D167" t="s">
        <v>700</v>
      </c>
      <c r="E167" t="s">
        <v>414</v>
      </c>
      <c r="F167" s="1">
        <v>40337</v>
      </c>
      <c r="G167">
        <v>1</v>
      </c>
      <c r="H167" t="s">
        <v>55</v>
      </c>
      <c r="I167">
        <v>63.91</v>
      </c>
      <c r="J167">
        <v>60</v>
      </c>
      <c r="L167" t="s">
        <v>65</v>
      </c>
      <c r="M167" t="s">
        <v>78</v>
      </c>
      <c r="N167" t="s">
        <v>78</v>
      </c>
      <c r="O167" t="s">
        <v>65</v>
      </c>
      <c r="P167" t="s">
        <v>257</v>
      </c>
      <c r="Q167" t="s">
        <v>60</v>
      </c>
      <c r="R167">
        <v>110</v>
      </c>
      <c r="S167" t="s">
        <v>61</v>
      </c>
      <c r="T167">
        <v>15</v>
      </c>
      <c r="U167">
        <v>7</v>
      </c>
      <c r="V167">
        <v>47.11</v>
      </c>
      <c r="W167">
        <v>1.65</v>
      </c>
      <c r="X167">
        <v>18.18</v>
      </c>
      <c r="Y167">
        <v>6.61</v>
      </c>
      <c r="Z167">
        <v>40.5</v>
      </c>
      <c r="AA167">
        <v>4.33</v>
      </c>
      <c r="AB167">
        <v>76.849999999999994</v>
      </c>
      <c r="AC167">
        <v>4.6399999999999997</v>
      </c>
      <c r="AD167">
        <v>68.180000000000007</v>
      </c>
      <c r="AE167">
        <v>93.39</v>
      </c>
      <c r="AF167">
        <v>63.64</v>
      </c>
      <c r="AG167">
        <v>35.24</v>
      </c>
      <c r="AH167">
        <v>85.99</v>
      </c>
      <c r="AI167">
        <v>83.37</v>
      </c>
      <c r="AZ167" t="s">
        <v>62</v>
      </c>
      <c r="BA167" t="s">
        <v>63</v>
      </c>
    </row>
    <row r="168" spans="1:53" x14ac:dyDescent="0.35">
      <c r="A168" t="s">
        <v>400</v>
      </c>
      <c r="B168" t="s">
        <v>401</v>
      </c>
      <c r="C168" t="s">
        <v>711</v>
      </c>
      <c r="D168" t="s">
        <v>700</v>
      </c>
      <c r="E168" t="s">
        <v>415</v>
      </c>
      <c r="F168" s="1">
        <v>41011</v>
      </c>
      <c r="G168">
        <v>1</v>
      </c>
      <c r="H168" t="s">
        <v>55</v>
      </c>
      <c r="I168">
        <v>63.18</v>
      </c>
      <c r="J168">
        <v>60</v>
      </c>
      <c r="L168" t="s">
        <v>65</v>
      </c>
      <c r="M168" t="s">
        <v>78</v>
      </c>
      <c r="N168" t="s">
        <v>78</v>
      </c>
      <c r="O168" t="s">
        <v>65</v>
      </c>
      <c r="P168" t="s">
        <v>160</v>
      </c>
      <c r="Q168" t="s">
        <v>60</v>
      </c>
      <c r="R168">
        <v>110</v>
      </c>
      <c r="S168" t="s">
        <v>61</v>
      </c>
      <c r="T168">
        <v>16</v>
      </c>
      <c r="U168">
        <v>8</v>
      </c>
      <c r="V168">
        <v>30.91</v>
      </c>
      <c r="W168">
        <v>6.36</v>
      </c>
      <c r="X168">
        <v>27.27</v>
      </c>
      <c r="Y168">
        <v>26.36</v>
      </c>
      <c r="Z168">
        <v>40</v>
      </c>
      <c r="AA168">
        <v>4.66</v>
      </c>
      <c r="AB168">
        <v>50.42</v>
      </c>
      <c r="AC168">
        <v>17.88</v>
      </c>
      <c r="AD168">
        <v>72.73</v>
      </c>
      <c r="AE168">
        <v>73.64</v>
      </c>
      <c r="AF168">
        <v>72.73</v>
      </c>
      <c r="AG168">
        <v>52.85</v>
      </c>
      <c r="AH168">
        <v>86.71</v>
      </c>
      <c r="AI168">
        <v>78.48</v>
      </c>
      <c r="AZ168" t="s">
        <v>62</v>
      </c>
      <c r="BA168" t="s">
        <v>63</v>
      </c>
    </row>
    <row r="169" spans="1:53" x14ac:dyDescent="0.35">
      <c r="A169" t="s">
        <v>400</v>
      </c>
      <c r="B169" t="s">
        <v>401</v>
      </c>
      <c r="C169" t="s">
        <v>711</v>
      </c>
      <c r="D169" t="s">
        <v>700</v>
      </c>
      <c r="E169" t="s">
        <v>416</v>
      </c>
      <c r="F169" s="1">
        <v>41191</v>
      </c>
      <c r="G169">
        <v>1</v>
      </c>
      <c r="H169" t="s">
        <v>55</v>
      </c>
      <c r="I169">
        <v>67.06</v>
      </c>
      <c r="J169">
        <v>60</v>
      </c>
      <c r="L169" t="s">
        <v>65</v>
      </c>
      <c r="M169" t="s">
        <v>78</v>
      </c>
      <c r="N169" t="s">
        <v>58</v>
      </c>
      <c r="O169" t="s">
        <v>56</v>
      </c>
      <c r="P169" t="s">
        <v>178</v>
      </c>
      <c r="Q169" t="s">
        <v>60</v>
      </c>
      <c r="R169">
        <v>110</v>
      </c>
      <c r="S169" t="s">
        <v>69</v>
      </c>
      <c r="T169">
        <v>14</v>
      </c>
      <c r="U169">
        <v>7</v>
      </c>
      <c r="V169">
        <v>30.91</v>
      </c>
      <c r="W169">
        <v>7.27</v>
      </c>
      <c r="X169">
        <v>41.82</v>
      </c>
      <c r="Y169">
        <v>2.73</v>
      </c>
      <c r="Z169">
        <v>44.55</v>
      </c>
      <c r="AA169">
        <v>4.5599999999999996</v>
      </c>
      <c r="AB169">
        <v>50.42</v>
      </c>
      <c r="AC169">
        <v>20.43</v>
      </c>
      <c r="AD169">
        <v>63.64</v>
      </c>
      <c r="AE169">
        <v>97.27</v>
      </c>
      <c r="AF169">
        <v>63.64</v>
      </c>
      <c r="AG169">
        <v>81.040000000000006</v>
      </c>
      <c r="AH169">
        <v>80.14</v>
      </c>
      <c r="AI169">
        <v>79.94</v>
      </c>
      <c r="AZ169" t="s">
        <v>70</v>
      </c>
      <c r="BA169" t="s">
        <v>71</v>
      </c>
    </row>
    <row r="170" spans="1:53" x14ac:dyDescent="0.35">
      <c r="A170" t="s">
        <v>400</v>
      </c>
      <c r="B170" t="s">
        <v>401</v>
      </c>
      <c r="C170" t="s">
        <v>711</v>
      </c>
      <c r="D170" t="s">
        <v>700</v>
      </c>
      <c r="E170" t="s">
        <v>417</v>
      </c>
      <c r="F170" s="1">
        <v>43965</v>
      </c>
      <c r="G170">
        <v>1</v>
      </c>
      <c r="H170" t="s">
        <v>55</v>
      </c>
      <c r="I170">
        <v>50.81</v>
      </c>
      <c r="J170">
        <v>60</v>
      </c>
      <c r="L170" t="s">
        <v>326</v>
      </c>
      <c r="M170" t="s">
        <v>335</v>
      </c>
      <c r="N170" t="s">
        <v>328</v>
      </c>
      <c r="O170" t="s">
        <v>326</v>
      </c>
      <c r="P170" t="s">
        <v>364</v>
      </c>
      <c r="Q170" t="s">
        <v>60</v>
      </c>
      <c r="R170">
        <v>110</v>
      </c>
      <c r="S170" t="s">
        <v>61</v>
      </c>
      <c r="T170">
        <v>14</v>
      </c>
      <c r="U170">
        <v>8</v>
      </c>
      <c r="V170">
        <v>24.55</v>
      </c>
      <c r="W170">
        <v>2.73</v>
      </c>
      <c r="X170">
        <v>10.91</v>
      </c>
      <c r="Y170">
        <v>27.27</v>
      </c>
      <c r="Z170">
        <v>60</v>
      </c>
      <c r="AA170">
        <v>5.19</v>
      </c>
      <c r="AB170">
        <v>40.04</v>
      </c>
      <c r="AC170">
        <v>7.66</v>
      </c>
      <c r="AD170">
        <v>63.64</v>
      </c>
      <c r="AE170">
        <v>72.73</v>
      </c>
      <c r="AF170">
        <v>72.73</v>
      </c>
      <c r="AG170">
        <v>21.14</v>
      </c>
      <c r="AH170">
        <v>57.8</v>
      </c>
      <c r="AI170">
        <v>70.72</v>
      </c>
      <c r="AZ170" t="s">
        <v>62</v>
      </c>
      <c r="BA170" t="s">
        <v>63</v>
      </c>
    </row>
    <row r="171" spans="1:53" x14ac:dyDescent="0.35">
      <c r="A171" t="s">
        <v>400</v>
      </c>
      <c r="B171" t="s">
        <v>401</v>
      </c>
      <c r="C171" t="s">
        <v>711</v>
      </c>
      <c r="D171" t="s">
        <v>700</v>
      </c>
      <c r="E171" t="s">
        <v>418</v>
      </c>
      <c r="F171" s="1">
        <v>44141</v>
      </c>
      <c r="G171">
        <v>1</v>
      </c>
      <c r="H171" t="s">
        <v>55</v>
      </c>
      <c r="I171">
        <v>68.290000000000006</v>
      </c>
      <c r="J171">
        <v>60</v>
      </c>
      <c r="K171" t="s">
        <v>419</v>
      </c>
      <c r="L171" t="s">
        <v>56</v>
      </c>
      <c r="M171" t="s">
        <v>366</v>
      </c>
      <c r="N171" t="s">
        <v>332</v>
      </c>
      <c r="O171" t="s">
        <v>326</v>
      </c>
      <c r="P171" t="s">
        <v>333</v>
      </c>
      <c r="Q171" t="s">
        <v>60</v>
      </c>
      <c r="R171">
        <v>110</v>
      </c>
      <c r="S171" t="s">
        <v>69</v>
      </c>
      <c r="T171">
        <v>20</v>
      </c>
      <c r="U171">
        <v>9</v>
      </c>
      <c r="V171">
        <v>28.18</v>
      </c>
      <c r="W171">
        <v>10.91</v>
      </c>
      <c r="X171">
        <v>22.73</v>
      </c>
      <c r="Y171">
        <v>13.64</v>
      </c>
      <c r="Z171">
        <v>38.18</v>
      </c>
      <c r="AA171">
        <v>4.75</v>
      </c>
      <c r="AB171">
        <v>45.97</v>
      </c>
      <c r="AC171">
        <v>30.64</v>
      </c>
      <c r="AD171">
        <v>90.91</v>
      </c>
      <c r="AE171">
        <v>86.36</v>
      </c>
      <c r="AF171">
        <v>81.819999999999993</v>
      </c>
      <c r="AG171">
        <v>44.05</v>
      </c>
      <c r="AH171">
        <v>89.33</v>
      </c>
      <c r="AI171">
        <v>77.27</v>
      </c>
      <c r="AZ171" t="s">
        <v>70</v>
      </c>
      <c r="BA171" t="s">
        <v>71</v>
      </c>
    </row>
    <row r="172" spans="1:53" x14ac:dyDescent="0.35">
      <c r="A172" t="s">
        <v>400</v>
      </c>
      <c r="B172" t="s">
        <v>401</v>
      </c>
      <c r="C172" t="s">
        <v>711</v>
      </c>
      <c r="D172" t="s">
        <v>700</v>
      </c>
      <c r="E172" t="s">
        <v>420</v>
      </c>
      <c r="F172" s="1">
        <v>44508</v>
      </c>
      <c r="G172">
        <v>1</v>
      </c>
      <c r="H172" t="s">
        <v>55</v>
      </c>
      <c r="I172">
        <v>67.900000000000006</v>
      </c>
      <c r="J172">
        <v>60</v>
      </c>
      <c r="L172" t="s">
        <v>326</v>
      </c>
      <c r="M172" t="s">
        <v>369</v>
      </c>
      <c r="N172" t="s">
        <v>332</v>
      </c>
      <c r="O172" t="s">
        <v>326</v>
      </c>
      <c r="P172" t="s">
        <v>421</v>
      </c>
      <c r="Q172" t="s">
        <v>60</v>
      </c>
      <c r="R172">
        <v>110</v>
      </c>
      <c r="S172" t="s">
        <v>69</v>
      </c>
      <c r="T172">
        <v>17</v>
      </c>
      <c r="U172">
        <v>8</v>
      </c>
      <c r="V172">
        <v>30</v>
      </c>
      <c r="W172">
        <v>4.55</v>
      </c>
      <c r="X172">
        <v>40</v>
      </c>
      <c r="Y172">
        <v>6.36</v>
      </c>
      <c r="Z172">
        <v>44.55</v>
      </c>
      <c r="AA172">
        <v>4.55</v>
      </c>
      <c r="AB172">
        <v>48.94</v>
      </c>
      <c r="AC172">
        <v>12.77</v>
      </c>
      <c r="AD172">
        <v>77.27</v>
      </c>
      <c r="AE172">
        <v>93.64</v>
      </c>
      <c r="AF172">
        <v>72.73</v>
      </c>
      <c r="AG172">
        <v>77.52</v>
      </c>
      <c r="AH172">
        <v>80.14</v>
      </c>
      <c r="AI172">
        <v>80.209999999999994</v>
      </c>
      <c r="AZ172" t="s">
        <v>70</v>
      </c>
      <c r="BA172" t="s">
        <v>71</v>
      </c>
    </row>
    <row r="173" spans="1:53" x14ac:dyDescent="0.35">
      <c r="A173" t="s">
        <v>400</v>
      </c>
      <c r="B173" t="s">
        <v>401</v>
      </c>
      <c r="C173" t="s">
        <v>711</v>
      </c>
      <c r="D173" t="s">
        <v>700</v>
      </c>
      <c r="E173" t="s">
        <v>422</v>
      </c>
      <c r="F173" s="1">
        <v>44665</v>
      </c>
      <c r="G173">
        <v>1</v>
      </c>
      <c r="H173" t="s">
        <v>55</v>
      </c>
      <c r="I173">
        <v>48.77</v>
      </c>
      <c r="J173">
        <v>60</v>
      </c>
      <c r="L173" t="s">
        <v>326</v>
      </c>
      <c r="M173" t="s">
        <v>335</v>
      </c>
      <c r="N173" t="s">
        <v>332</v>
      </c>
      <c r="O173" t="s">
        <v>326</v>
      </c>
      <c r="P173" t="s">
        <v>342</v>
      </c>
      <c r="Q173" t="s">
        <v>60</v>
      </c>
      <c r="R173">
        <v>110</v>
      </c>
      <c r="S173" t="s">
        <v>61</v>
      </c>
      <c r="T173">
        <v>12</v>
      </c>
      <c r="U173">
        <v>5</v>
      </c>
      <c r="V173">
        <v>30.91</v>
      </c>
      <c r="W173">
        <v>0.91</v>
      </c>
      <c r="X173">
        <v>23.64</v>
      </c>
      <c r="Y173">
        <v>43.64</v>
      </c>
      <c r="Z173">
        <v>57.27</v>
      </c>
      <c r="AA173">
        <v>5.0199999999999996</v>
      </c>
      <c r="AB173">
        <v>50.42</v>
      </c>
      <c r="AC173">
        <v>2.5499999999999998</v>
      </c>
      <c r="AD173">
        <v>54.55</v>
      </c>
      <c r="AE173">
        <v>56.36</v>
      </c>
      <c r="AF173">
        <v>45.45</v>
      </c>
      <c r="AG173">
        <v>45.81</v>
      </c>
      <c r="AH173">
        <v>61.74</v>
      </c>
      <c r="AI173">
        <v>73.260000000000005</v>
      </c>
      <c r="AZ173" t="s">
        <v>62</v>
      </c>
      <c r="BA173" t="s">
        <v>63</v>
      </c>
    </row>
    <row r="174" spans="1:53" x14ac:dyDescent="0.35">
      <c r="A174" t="s">
        <v>400</v>
      </c>
      <c r="B174" t="s">
        <v>401</v>
      </c>
      <c r="C174" t="s">
        <v>711</v>
      </c>
      <c r="D174" t="s">
        <v>700</v>
      </c>
      <c r="E174" t="s">
        <v>756</v>
      </c>
      <c r="F174" s="1">
        <v>44869</v>
      </c>
      <c r="G174">
        <v>1</v>
      </c>
      <c r="H174" t="s">
        <v>55</v>
      </c>
      <c r="I174">
        <v>68.010000000000005</v>
      </c>
      <c r="J174">
        <v>60</v>
      </c>
      <c r="L174" t="s">
        <v>326</v>
      </c>
      <c r="M174" t="s">
        <v>339</v>
      </c>
      <c r="N174" t="s">
        <v>332</v>
      </c>
      <c r="O174" t="s">
        <v>326</v>
      </c>
      <c r="P174" t="s">
        <v>752</v>
      </c>
      <c r="Q174" t="s">
        <v>60</v>
      </c>
      <c r="R174">
        <v>110</v>
      </c>
      <c r="S174" t="s">
        <v>69</v>
      </c>
      <c r="T174">
        <v>14</v>
      </c>
      <c r="U174">
        <v>8</v>
      </c>
      <c r="V174">
        <v>22.73</v>
      </c>
      <c r="W174">
        <v>10</v>
      </c>
      <c r="X174">
        <v>40</v>
      </c>
      <c r="Y174">
        <v>6.36</v>
      </c>
      <c r="Z174">
        <v>39.090000000000003</v>
      </c>
      <c r="AA174">
        <v>4.33</v>
      </c>
      <c r="AB174">
        <v>37.08</v>
      </c>
      <c r="AC174">
        <v>28.09</v>
      </c>
      <c r="AD174">
        <v>63.64</v>
      </c>
      <c r="AE174">
        <v>93.64</v>
      </c>
      <c r="AF174">
        <v>72.73</v>
      </c>
      <c r="AG174">
        <v>77.52</v>
      </c>
      <c r="AH174">
        <v>88.02</v>
      </c>
      <c r="AI174">
        <v>83.38</v>
      </c>
      <c r="AZ174" t="s">
        <v>70</v>
      </c>
      <c r="BA174" t="s">
        <v>71</v>
      </c>
    </row>
    <row r="175" spans="1:53" x14ac:dyDescent="0.35">
      <c r="A175" t="s">
        <v>400</v>
      </c>
      <c r="B175" t="s">
        <v>401</v>
      </c>
      <c r="C175" t="s">
        <v>711</v>
      </c>
      <c r="D175" t="s">
        <v>700</v>
      </c>
      <c r="E175" t="s">
        <v>757</v>
      </c>
      <c r="F175" s="1">
        <v>44869</v>
      </c>
      <c r="G175">
        <v>2</v>
      </c>
      <c r="H175" t="s">
        <v>55</v>
      </c>
      <c r="I175">
        <v>73.23</v>
      </c>
      <c r="J175">
        <v>60</v>
      </c>
      <c r="L175" t="s">
        <v>326</v>
      </c>
      <c r="M175" t="s">
        <v>339</v>
      </c>
      <c r="N175" t="s">
        <v>332</v>
      </c>
      <c r="O175" t="s">
        <v>326</v>
      </c>
      <c r="P175" t="s">
        <v>752</v>
      </c>
      <c r="Q175" t="s">
        <v>60</v>
      </c>
      <c r="R175">
        <v>110</v>
      </c>
      <c r="S175" t="s">
        <v>69</v>
      </c>
      <c r="T175">
        <v>19</v>
      </c>
      <c r="U175">
        <v>9</v>
      </c>
      <c r="V175">
        <v>24.55</v>
      </c>
      <c r="W175">
        <v>13.64</v>
      </c>
      <c r="X175">
        <v>35.450000000000003</v>
      </c>
      <c r="Y175">
        <v>10</v>
      </c>
      <c r="Z175">
        <v>32.729999999999997</v>
      </c>
      <c r="AA175">
        <v>4.33</v>
      </c>
      <c r="AB175">
        <v>40.04</v>
      </c>
      <c r="AC175">
        <v>38.299999999999997</v>
      </c>
      <c r="AD175">
        <v>86.36</v>
      </c>
      <c r="AE175">
        <v>90</v>
      </c>
      <c r="AF175">
        <v>81.819999999999993</v>
      </c>
      <c r="AG175">
        <v>68.709999999999994</v>
      </c>
      <c r="AH175">
        <v>97.21</v>
      </c>
      <c r="AI175">
        <v>83.42</v>
      </c>
      <c r="AZ175" t="s">
        <v>70</v>
      </c>
      <c r="BA175" t="s">
        <v>71</v>
      </c>
    </row>
    <row r="176" spans="1:53" x14ac:dyDescent="0.35">
      <c r="A176" t="s">
        <v>423</v>
      </c>
      <c r="B176" t="s">
        <v>424</v>
      </c>
      <c r="C176" t="s">
        <v>711</v>
      </c>
      <c r="D176" t="s">
        <v>700</v>
      </c>
      <c r="E176" t="s">
        <v>425</v>
      </c>
      <c r="F176" s="1">
        <v>37963</v>
      </c>
      <c r="G176">
        <v>1</v>
      </c>
      <c r="H176" t="s">
        <v>55</v>
      </c>
      <c r="I176">
        <v>60.4</v>
      </c>
      <c r="J176">
        <v>60</v>
      </c>
      <c r="L176" t="s">
        <v>56</v>
      </c>
      <c r="M176" t="s">
        <v>58</v>
      </c>
      <c r="N176" t="s">
        <v>58</v>
      </c>
      <c r="O176" t="s">
        <v>56</v>
      </c>
      <c r="P176" t="s">
        <v>426</v>
      </c>
      <c r="Q176" t="s">
        <v>60</v>
      </c>
      <c r="R176">
        <v>110</v>
      </c>
      <c r="S176" t="s">
        <v>69</v>
      </c>
      <c r="T176">
        <v>17</v>
      </c>
      <c r="U176">
        <v>8</v>
      </c>
      <c r="V176">
        <v>34.17</v>
      </c>
      <c r="W176">
        <v>3.33</v>
      </c>
      <c r="X176">
        <v>22.5</v>
      </c>
      <c r="Y176">
        <v>9.17</v>
      </c>
      <c r="Z176">
        <v>60</v>
      </c>
      <c r="AA176">
        <v>4.84</v>
      </c>
      <c r="AB176">
        <v>55.74</v>
      </c>
      <c r="AC176">
        <v>9.36</v>
      </c>
      <c r="AD176">
        <v>77.27</v>
      </c>
      <c r="AE176">
        <v>90.83</v>
      </c>
      <c r="AF176">
        <v>72.73</v>
      </c>
      <c r="AG176">
        <v>43.6</v>
      </c>
      <c r="AH176">
        <v>57.8</v>
      </c>
      <c r="AI176">
        <v>75.86</v>
      </c>
      <c r="AZ176" t="s">
        <v>70</v>
      </c>
      <c r="BA176" t="s">
        <v>71</v>
      </c>
    </row>
    <row r="177" spans="1:53" x14ac:dyDescent="0.35">
      <c r="A177" t="s">
        <v>423</v>
      </c>
      <c r="B177" t="s">
        <v>424</v>
      </c>
      <c r="C177" t="s">
        <v>711</v>
      </c>
      <c r="D177" t="s">
        <v>700</v>
      </c>
      <c r="E177" t="s">
        <v>427</v>
      </c>
      <c r="F177" s="1">
        <v>38113</v>
      </c>
      <c r="G177">
        <v>1</v>
      </c>
      <c r="H177" t="s">
        <v>55</v>
      </c>
      <c r="I177">
        <v>65.94</v>
      </c>
      <c r="J177">
        <v>60</v>
      </c>
      <c r="L177" t="s">
        <v>56</v>
      </c>
      <c r="M177" t="s">
        <v>58</v>
      </c>
      <c r="N177" t="s">
        <v>428</v>
      </c>
      <c r="O177" t="s">
        <v>429</v>
      </c>
      <c r="P177" t="s">
        <v>351</v>
      </c>
      <c r="Q177" t="s">
        <v>60</v>
      </c>
      <c r="R177">
        <v>110</v>
      </c>
      <c r="S177" t="s">
        <v>61</v>
      </c>
      <c r="T177">
        <v>18</v>
      </c>
      <c r="U177">
        <v>7</v>
      </c>
      <c r="V177">
        <v>34.159999999999997</v>
      </c>
      <c r="W177">
        <v>0.62</v>
      </c>
      <c r="X177">
        <v>36.020000000000003</v>
      </c>
      <c r="Y177">
        <v>9.32</v>
      </c>
      <c r="Z177">
        <v>40.99</v>
      </c>
      <c r="AA177">
        <v>4.6399999999999997</v>
      </c>
      <c r="AB177">
        <v>55.73</v>
      </c>
      <c r="AC177">
        <v>1.74</v>
      </c>
      <c r="AD177">
        <v>81.819999999999993</v>
      </c>
      <c r="AE177">
        <v>90.68</v>
      </c>
      <c r="AF177">
        <v>63.64</v>
      </c>
      <c r="AG177">
        <v>69.819999999999993</v>
      </c>
      <c r="AH177">
        <v>85.27</v>
      </c>
      <c r="AI177">
        <v>78.83</v>
      </c>
      <c r="AZ177" t="s">
        <v>62</v>
      </c>
      <c r="BA177" t="s">
        <v>63</v>
      </c>
    </row>
    <row r="178" spans="1:53" x14ac:dyDescent="0.35">
      <c r="A178" t="s">
        <v>423</v>
      </c>
      <c r="B178" t="s">
        <v>424</v>
      </c>
      <c r="C178" t="s">
        <v>711</v>
      </c>
      <c r="D178" t="s">
        <v>700</v>
      </c>
      <c r="E178" t="s">
        <v>430</v>
      </c>
      <c r="F178" s="1">
        <v>38482</v>
      </c>
      <c r="G178">
        <v>1</v>
      </c>
      <c r="H178" t="s">
        <v>55</v>
      </c>
      <c r="I178">
        <v>60.47</v>
      </c>
      <c r="J178">
        <v>60</v>
      </c>
      <c r="L178" t="s">
        <v>104</v>
      </c>
      <c r="M178" t="s">
        <v>175</v>
      </c>
      <c r="N178" t="s">
        <v>58</v>
      </c>
      <c r="O178" t="s">
        <v>56</v>
      </c>
      <c r="P178" t="s">
        <v>301</v>
      </c>
      <c r="Q178" t="s">
        <v>60</v>
      </c>
      <c r="R178">
        <v>110</v>
      </c>
      <c r="S178" t="s">
        <v>61</v>
      </c>
      <c r="T178">
        <v>12</v>
      </c>
      <c r="U178">
        <v>6</v>
      </c>
      <c r="V178">
        <v>52.42</v>
      </c>
      <c r="W178">
        <v>0.81</v>
      </c>
      <c r="X178">
        <v>26.61</v>
      </c>
      <c r="Y178">
        <v>21.77</v>
      </c>
      <c r="Z178">
        <v>48.39</v>
      </c>
      <c r="AA178">
        <v>4.3899999999999997</v>
      </c>
      <c r="AB178">
        <v>85.51</v>
      </c>
      <c r="AC178">
        <v>2.27</v>
      </c>
      <c r="AD178">
        <v>54.55</v>
      </c>
      <c r="AE178">
        <v>78.23</v>
      </c>
      <c r="AF178">
        <v>54.55</v>
      </c>
      <c r="AG178">
        <v>51.58</v>
      </c>
      <c r="AH178">
        <v>74.59</v>
      </c>
      <c r="AI178">
        <v>82.54</v>
      </c>
      <c r="AZ178" t="s">
        <v>62</v>
      </c>
      <c r="BA178" t="s">
        <v>63</v>
      </c>
    </row>
    <row r="179" spans="1:53" x14ac:dyDescent="0.35">
      <c r="A179" t="s">
        <v>423</v>
      </c>
      <c r="B179" t="s">
        <v>424</v>
      </c>
      <c r="C179" t="s">
        <v>711</v>
      </c>
      <c r="D179" t="s">
        <v>700</v>
      </c>
      <c r="E179" t="s">
        <v>431</v>
      </c>
      <c r="F179" s="1">
        <v>39954</v>
      </c>
      <c r="G179">
        <v>1</v>
      </c>
      <c r="H179" t="s">
        <v>55</v>
      </c>
      <c r="I179">
        <v>61.28</v>
      </c>
      <c r="J179">
        <v>60</v>
      </c>
      <c r="L179" t="s">
        <v>65</v>
      </c>
      <c r="M179" t="s">
        <v>78</v>
      </c>
      <c r="N179" t="s">
        <v>58</v>
      </c>
      <c r="O179" t="s">
        <v>56</v>
      </c>
      <c r="P179" t="s">
        <v>432</v>
      </c>
      <c r="Q179" t="s">
        <v>60</v>
      </c>
      <c r="R179">
        <v>110</v>
      </c>
      <c r="S179" t="s">
        <v>61</v>
      </c>
      <c r="T179">
        <v>18</v>
      </c>
      <c r="U179">
        <v>12</v>
      </c>
      <c r="V179">
        <v>19.010000000000002</v>
      </c>
      <c r="W179">
        <v>6.61</v>
      </c>
      <c r="X179">
        <v>24.79</v>
      </c>
      <c r="Y179">
        <v>35.54</v>
      </c>
      <c r="Z179">
        <v>50.41</v>
      </c>
      <c r="AA179">
        <v>4.92</v>
      </c>
      <c r="AB179">
        <v>31.01</v>
      </c>
      <c r="AC179">
        <v>18.57</v>
      </c>
      <c r="AD179">
        <v>81.819999999999993</v>
      </c>
      <c r="AE179">
        <v>64.459999999999994</v>
      </c>
      <c r="AF179">
        <v>100</v>
      </c>
      <c r="AG179">
        <v>48.05</v>
      </c>
      <c r="AH179">
        <v>71.66</v>
      </c>
      <c r="AI179">
        <v>74.63</v>
      </c>
      <c r="AZ179" t="s">
        <v>62</v>
      </c>
      <c r="BA179" t="s">
        <v>63</v>
      </c>
    </row>
    <row r="180" spans="1:53" x14ac:dyDescent="0.35">
      <c r="A180" t="s">
        <v>423</v>
      </c>
      <c r="B180" t="s">
        <v>424</v>
      </c>
      <c r="C180" t="s">
        <v>711</v>
      </c>
      <c r="D180" t="s">
        <v>700</v>
      </c>
      <c r="E180" t="s">
        <v>433</v>
      </c>
      <c r="F180" s="1">
        <v>40322</v>
      </c>
      <c r="G180">
        <v>1</v>
      </c>
      <c r="H180" t="s">
        <v>55</v>
      </c>
      <c r="I180">
        <v>63.71</v>
      </c>
      <c r="J180">
        <v>60</v>
      </c>
      <c r="L180" t="s">
        <v>65</v>
      </c>
      <c r="M180" t="s">
        <v>78</v>
      </c>
      <c r="N180" t="s">
        <v>58</v>
      </c>
      <c r="O180" t="s">
        <v>56</v>
      </c>
      <c r="P180" t="s">
        <v>434</v>
      </c>
      <c r="Q180" t="s">
        <v>60</v>
      </c>
      <c r="R180">
        <v>110</v>
      </c>
      <c r="S180" t="s">
        <v>61</v>
      </c>
      <c r="T180">
        <v>15</v>
      </c>
      <c r="U180">
        <v>10</v>
      </c>
      <c r="V180">
        <v>21.55</v>
      </c>
      <c r="W180">
        <v>4.3099999999999996</v>
      </c>
      <c r="X180">
        <v>31.9</v>
      </c>
      <c r="Y180">
        <v>12.93</v>
      </c>
      <c r="Z180">
        <v>47.41</v>
      </c>
      <c r="AA180">
        <v>4.66</v>
      </c>
      <c r="AB180">
        <v>35.159999999999997</v>
      </c>
      <c r="AC180">
        <v>12.11</v>
      </c>
      <c r="AD180">
        <v>68.180000000000007</v>
      </c>
      <c r="AE180">
        <v>87.07</v>
      </c>
      <c r="AF180">
        <v>90.91</v>
      </c>
      <c r="AG180">
        <v>61.82</v>
      </c>
      <c r="AH180">
        <v>75.989999999999995</v>
      </c>
      <c r="AI180">
        <v>78.47</v>
      </c>
      <c r="AZ180" t="s">
        <v>62</v>
      </c>
      <c r="BA180" t="s">
        <v>63</v>
      </c>
    </row>
    <row r="181" spans="1:53" x14ac:dyDescent="0.35">
      <c r="A181" t="s">
        <v>423</v>
      </c>
      <c r="B181" t="s">
        <v>424</v>
      </c>
      <c r="C181" t="s">
        <v>711</v>
      </c>
      <c r="D181" t="s">
        <v>700</v>
      </c>
      <c r="E181" t="s">
        <v>435</v>
      </c>
      <c r="F181" s="1">
        <v>41016</v>
      </c>
      <c r="G181">
        <v>1</v>
      </c>
      <c r="H181" t="s">
        <v>55</v>
      </c>
      <c r="I181">
        <v>52.72</v>
      </c>
      <c r="J181">
        <v>60</v>
      </c>
      <c r="L181" t="s">
        <v>65</v>
      </c>
      <c r="M181" t="s">
        <v>78</v>
      </c>
      <c r="N181" t="s">
        <v>78</v>
      </c>
      <c r="O181" t="s">
        <v>65</v>
      </c>
      <c r="P181" t="s">
        <v>160</v>
      </c>
      <c r="Q181" t="s">
        <v>60</v>
      </c>
      <c r="R181">
        <v>110</v>
      </c>
      <c r="S181" t="s">
        <v>61</v>
      </c>
      <c r="T181">
        <v>13</v>
      </c>
      <c r="U181">
        <v>6</v>
      </c>
      <c r="V181">
        <v>33.64</v>
      </c>
      <c r="W181">
        <v>0.91</v>
      </c>
      <c r="X181">
        <v>22.73</v>
      </c>
      <c r="Y181">
        <v>35.450000000000003</v>
      </c>
      <c r="Z181">
        <v>52.73</v>
      </c>
      <c r="AA181">
        <v>4.9800000000000004</v>
      </c>
      <c r="AB181">
        <v>54.87</v>
      </c>
      <c r="AC181">
        <v>2.5499999999999998</v>
      </c>
      <c r="AD181">
        <v>59.09</v>
      </c>
      <c r="AE181">
        <v>64.55</v>
      </c>
      <c r="AF181">
        <v>54.55</v>
      </c>
      <c r="AG181">
        <v>44.05</v>
      </c>
      <c r="AH181">
        <v>68.31</v>
      </c>
      <c r="AI181">
        <v>73.8</v>
      </c>
      <c r="AZ181" t="s">
        <v>62</v>
      </c>
      <c r="BA181" t="s">
        <v>63</v>
      </c>
    </row>
    <row r="182" spans="1:53" x14ac:dyDescent="0.35">
      <c r="A182" t="s">
        <v>423</v>
      </c>
      <c r="B182" t="s">
        <v>424</v>
      </c>
      <c r="C182" t="s">
        <v>711</v>
      </c>
      <c r="D182" t="s">
        <v>700</v>
      </c>
      <c r="E182" t="s">
        <v>436</v>
      </c>
      <c r="F182" s="1">
        <v>41191</v>
      </c>
      <c r="G182">
        <v>1</v>
      </c>
      <c r="H182" t="s">
        <v>55</v>
      </c>
      <c r="I182">
        <v>72.17</v>
      </c>
      <c r="J182">
        <v>60</v>
      </c>
      <c r="L182" t="s">
        <v>65</v>
      </c>
      <c r="M182" t="s">
        <v>437</v>
      </c>
      <c r="N182" t="s">
        <v>78</v>
      </c>
      <c r="O182" t="s">
        <v>65</v>
      </c>
      <c r="P182" t="s">
        <v>178</v>
      </c>
      <c r="Q182" t="s">
        <v>60</v>
      </c>
      <c r="R182">
        <v>110</v>
      </c>
      <c r="S182" t="s">
        <v>69</v>
      </c>
      <c r="T182">
        <v>15</v>
      </c>
      <c r="U182">
        <v>9</v>
      </c>
      <c r="V182">
        <v>32.729999999999997</v>
      </c>
      <c r="W182">
        <v>4.55</v>
      </c>
      <c r="X182">
        <v>49.09</v>
      </c>
      <c r="Y182">
        <v>5.45</v>
      </c>
      <c r="Z182">
        <v>40</v>
      </c>
      <c r="AA182">
        <v>4.2300000000000004</v>
      </c>
      <c r="AB182">
        <v>53.39</v>
      </c>
      <c r="AC182">
        <v>12.77</v>
      </c>
      <c r="AD182">
        <v>68.180000000000007</v>
      </c>
      <c r="AE182">
        <v>94.55</v>
      </c>
      <c r="AF182">
        <v>81.819999999999993</v>
      </c>
      <c r="AG182">
        <v>95.14</v>
      </c>
      <c r="AH182">
        <v>86.71</v>
      </c>
      <c r="AI182">
        <v>84.83</v>
      </c>
      <c r="AZ182" t="s">
        <v>70</v>
      </c>
      <c r="BA182" t="s">
        <v>71</v>
      </c>
    </row>
    <row r="183" spans="1:53" x14ac:dyDescent="0.35">
      <c r="A183" t="s">
        <v>423</v>
      </c>
      <c r="B183" t="s">
        <v>424</v>
      </c>
      <c r="C183" t="s">
        <v>711</v>
      </c>
      <c r="D183" t="s">
        <v>700</v>
      </c>
      <c r="E183" t="s">
        <v>438</v>
      </c>
      <c r="F183" s="1">
        <v>43965</v>
      </c>
      <c r="G183">
        <v>1</v>
      </c>
      <c r="H183" t="s">
        <v>55</v>
      </c>
      <c r="I183">
        <v>55.05</v>
      </c>
      <c r="J183">
        <v>60</v>
      </c>
      <c r="L183" t="s">
        <v>326</v>
      </c>
      <c r="M183" t="s">
        <v>335</v>
      </c>
      <c r="N183" t="s">
        <v>328</v>
      </c>
      <c r="O183" t="s">
        <v>326</v>
      </c>
      <c r="P183" t="s">
        <v>364</v>
      </c>
      <c r="Q183" t="s">
        <v>60</v>
      </c>
      <c r="R183">
        <v>110</v>
      </c>
      <c r="S183" t="s">
        <v>61</v>
      </c>
      <c r="T183">
        <v>14</v>
      </c>
      <c r="U183">
        <v>6</v>
      </c>
      <c r="V183">
        <v>37.270000000000003</v>
      </c>
      <c r="W183">
        <v>2.73</v>
      </c>
      <c r="X183">
        <v>18.18</v>
      </c>
      <c r="Y183">
        <v>25.45</v>
      </c>
      <c r="Z183">
        <v>52.73</v>
      </c>
      <c r="AA183">
        <v>4.8499999999999996</v>
      </c>
      <c r="AB183">
        <v>60.8</v>
      </c>
      <c r="AC183">
        <v>7.66</v>
      </c>
      <c r="AD183">
        <v>63.64</v>
      </c>
      <c r="AE183">
        <v>74.55</v>
      </c>
      <c r="AF183">
        <v>54.55</v>
      </c>
      <c r="AG183">
        <v>35.24</v>
      </c>
      <c r="AH183">
        <v>68.31</v>
      </c>
      <c r="AI183">
        <v>75.67</v>
      </c>
      <c r="AZ183" t="s">
        <v>62</v>
      </c>
      <c r="BA183" t="s">
        <v>63</v>
      </c>
    </row>
    <row r="184" spans="1:53" x14ac:dyDescent="0.35">
      <c r="A184" t="s">
        <v>423</v>
      </c>
      <c r="B184" t="s">
        <v>424</v>
      </c>
      <c r="C184" t="s">
        <v>711</v>
      </c>
      <c r="D184" t="s">
        <v>700</v>
      </c>
      <c r="E184" t="s">
        <v>439</v>
      </c>
      <c r="F184" s="1">
        <v>44141</v>
      </c>
      <c r="G184">
        <v>1</v>
      </c>
      <c r="H184" t="s">
        <v>55</v>
      </c>
      <c r="I184">
        <v>81.62</v>
      </c>
      <c r="J184">
        <v>60</v>
      </c>
      <c r="L184" t="s">
        <v>56</v>
      </c>
      <c r="M184" t="s">
        <v>58</v>
      </c>
      <c r="N184" t="s">
        <v>336</v>
      </c>
      <c r="O184" t="s">
        <v>56</v>
      </c>
      <c r="P184" t="s">
        <v>440</v>
      </c>
      <c r="Q184" t="s">
        <v>60</v>
      </c>
      <c r="R184">
        <v>110</v>
      </c>
      <c r="S184" t="s">
        <v>69</v>
      </c>
      <c r="T184">
        <v>23</v>
      </c>
      <c r="U184">
        <v>12</v>
      </c>
      <c r="V184">
        <v>39.090000000000003</v>
      </c>
      <c r="W184">
        <v>9.09</v>
      </c>
      <c r="X184">
        <v>47.27</v>
      </c>
      <c r="Y184">
        <v>2.73</v>
      </c>
      <c r="Z184">
        <v>39.090000000000003</v>
      </c>
      <c r="AA184">
        <v>4.0999999999999996</v>
      </c>
      <c r="AB184">
        <v>63.77</v>
      </c>
      <c r="AC184">
        <v>25.54</v>
      </c>
      <c r="AD184">
        <v>100</v>
      </c>
      <c r="AE184">
        <v>97.27</v>
      </c>
      <c r="AF184">
        <v>100</v>
      </c>
      <c r="AG184">
        <v>91.61</v>
      </c>
      <c r="AH184">
        <v>88.02</v>
      </c>
      <c r="AI184">
        <v>86.76</v>
      </c>
      <c r="AZ184" t="s">
        <v>70</v>
      </c>
      <c r="BA184" t="s">
        <v>71</v>
      </c>
    </row>
    <row r="185" spans="1:53" x14ac:dyDescent="0.35">
      <c r="A185" t="s">
        <v>423</v>
      </c>
      <c r="B185" t="s">
        <v>424</v>
      </c>
      <c r="C185" t="s">
        <v>711</v>
      </c>
      <c r="D185" t="s">
        <v>700</v>
      </c>
      <c r="E185" t="s">
        <v>441</v>
      </c>
      <c r="F185" s="1">
        <v>44307</v>
      </c>
      <c r="G185">
        <v>1</v>
      </c>
      <c r="H185" t="s">
        <v>55</v>
      </c>
      <c r="I185">
        <v>54.88</v>
      </c>
      <c r="J185">
        <v>60</v>
      </c>
      <c r="L185" t="s">
        <v>326</v>
      </c>
      <c r="M185" t="s">
        <v>335</v>
      </c>
      <c r="N185" t="s">
        <v>336</v>
      </c>
      <c r="O185" t="s">
        <v>326</v>
      </c>
      <c r="P185" t="s">
        <v>337</v>
      </c>
      <c r="Q185" t="s">
        <v>60</v>
      </c>
      <c r="R185">
        <v>110</v>
      </c>
      <c r="S185" t="s">
        <v>61</v>
      </c>
      <c r="T185">
        <v>12</v>
      </c>
      <c r="U185">
        <v>7</v>
      </c>
      <c r="V185">
        <v>29.09</v>
      </c>
      <c r="W185">
        <v>4.55</v>
      </c>
      <c r="X185">
        <v>20.91</v>
      </c>
      <c r="Y185">
        <v>29.09</v>
      </c>
      <c r="Z185">
        <v>49.09</v>
      </c>
      <c r="AA185">
        <v>4.8499999999999996</v>
      </c>
      <c r="AB185">
        <v>47.46</v>
      </c>
      <c r="AC185">
        <v>12.77</v>
      </c>
      <c r="AD185">
        <v>54.55</v>
      </c>
      <c r="AE185">
        <v>70.91</v>
      </c>
      <c r="AF185">
        <v>63.64</v>
      </c>
      <c r="AG185">
        <v>40.520000000000003</v>
      </c>
      <c r="AH185">
        <v>73.569999999999993</v>
      </c>
      <c r="AI185">
        <v>75.67</v>
      </c>
      <c r="AZ185" t="s">
        <v>62</v>
      </c>
      <c r="BA185" t="s">
        <v>63</v>
      </c>
    </row>
    <row r="186" spans="1:53" x14ac:dyDescent="0.35">
      <c r="A186" t="s">
        <v>423</v>
      </c>
      <c r="B186" t="s">
        <v>424</v>
      </c>
      <c r="C186" t="s">
        <v>711</v>
      </c>
      <c r="D186" t="s">
        <v>700</v>
      </c>
      <c r="E186" t="s">
        <v>442</v>
      </c>
      <c r="F186" s="1">
        <v>44508</v>
      </c>
      <c r="G186">
        <v>1</v>
      </c>
      <c r="H186" t="s">
        <v>55</v>
      </c>
      <c r="I186">
        <v>64.989999999999995</v>
      </c>
      <c r="J186">
        <v>60</v>
      </c>
      <c r="L186" t="s">
        <v>326</v>
      </c>
      <c r="M186" t="s">
        <v>369</v>
      </c>
      <c r="N186" t="s">
        <v>332</v>
      </c>
      <c r="O186" t="s">
        <v>326</v>
      </c>
      <c r="P186" t="s">
        <v>421</v>
      </c>
      <c r="Q186" t="s">
        <v>60</v>
      </c>
      <c r="R186">
        <v>110</v>
      </c>
      <c r="S186" t="s">
        <v>69</v>
      </c>
      <c r="T186">
        <v>13</v>
      </c>
      <c r="U186">
        <v>7</v>
      </c>
      <c r="V186">
        <v>38.18</v>
      </c>
      <c r="W186">
        <v>1.82</v>
      </c>
      <c r="X186">
        <v>39.090000000000003</v>
      </c>
      <c r="Y186">
        <v>8.18</v>
      </c>
      <c r="Z186">
        <v>43.64</v>
      </c>
      <c r="AA186">
        <v>4.51</v>
      </c>
      <c r="AB186">
        <v>62.29</v>
      </c>
      <c r="AC186">
        <v>5.1100000000000003</v>
      </c>
      <c r="AD186">
        <v>59.09</v>
      </c>
      <c r="AE186">
        <v>91.82</v>
      </c>
      <c r="AF186">
        <v>63.64</v>
      </c>
      <c r="AG186">
        <v>75.760000000000005</v>
      </c>
      <c r="AH186">
        <v>81.45</v>
      </c>
      <c r="AI186">
        <v>80.75</v>
      </c>
      <c r="AZ186" t="s">
        <v>70</v>
      </c>
      <c r="BA186" t="s">
        <v>71</v>
      </c>
    </row>
    <row r="187" spans="1:53" x14ac:dyDescent="0.35">
      <c r="A187" t="s">
        <v>423</v>
      </c>
      <c r="B187" t="s">
        <v>424</v>
      </c>
      <c r="C187" t="s">
        <v>711</v>
      </c>
      <c r="D187" t="s">
        <v>700</v>
      </c>
      <c r="E187" t="s">
        <v>443</v>
      </c>
      <c r="F187" s="1">
        <v>44665</v>
      </c>
      <c r="G187">
        <v>1</v>
      </c>
      <c r="H187" t="s">
        <v>55</v>
      </c>
      <c r="I187">
        <v>56.68</v>
      </c>
      <c r="J187">
        <v>60</v>
      </c>
      <c r="L187" t="s">
        <v>326</v>
      </c>
      <c r="M187" t="s">
        <v>335</v>
      </c>
      <c r="N187" t="s">
        <v>332</v>
      </c>
      <c r="O187" t="s">
        <v>326</v>
      </c>
      <c r="P187" t="s">
        <v>342</v>
      </c>
      <c r="Q187" t="s">
        <v>60</v>
      </c>
      <c r="R187">
        <v>110</v>
      </c>
      <c r="S187" t="s">
        <v>61</v>
      </c>
      <c r="T187">
        <v>13</v>
      </c>
      <c r="U187">
        <v>7</v>
      </c>
      <c r="V187">
        <v>48.18</v>
      </c>
      <c r="W187">
        <v>4.55</v>
      </c>
      <c r="X187">
        <v>14.55</v>
      </c>
      <c r="Y187">
        <v>28.18</v>
      </c>
      <c r="Z187">
        <v>58.18</v>
      </c>
      <c r="AA187">
        <v>4.6399999999999997</v>
      </c>
      <c r="AB187">
        <v>78.599999999999994</v>
      </c>
      <c r="AC187">
        <v>12.77</v>
      </c>
      <c r="AD187">
        <v>59.09</v>
      </c>
      <c r="AE187">
        <v>71.819999999999993</v>
      </c>
      <c r="AF187">
        <v>63.64</v>
      </c>
      <c r="AG187">
        <v>28.19</v>
      </c>
      <c r="AH187">
        <v>60.43</v>
      </c>
      <c r="AI187">
        <v>78.88</v>
      </c>
      <c r="AZ187" t="s">
        <v>62</v>
      </c>
      <c r="BA187" t="s">
        <v>63</v>
      </c>
    </row>
    <row r="188" spans="1:53" x14ac:dyDescent="0.35">
      <c r="A188" t="s">
        <v>423</v>
      </c>
      <c r="B188" t="s">
        <v>424</v>
      </c>
      <c r="C188" t="s">
        <v>711</v>
      </c>
      <c r="D188" t="s">
        <v>700</v>
      </c>
      <c r="E188" t="s">
        <v>758</v>
      </c>
      <c r="F188" s="1">
        <v>44869</v>
      </c>
      <c r="G188">
        <v>1</v>
      </c>
      <c r="H188" t="s">
        <v>55</v>
      </c>
      <c r="I188">
        <v>78.7</v>
      </c>
      <c r="J188">
        <v>60</v>
      </c>
      <c r="L188" t="s">
        <v>326</v>
      </c>
      <c r="M188" t="s">
        <v>339</v>
      </c>
      <c r="N188" t="s">
        <v>332</v>
      </c>
      <c r="O188" t="s">
        <v>326</v>
      </c>
      <c r="P188" t="s">
        <v>752</v>
      </c>
      <c r="Q188" t="s">
        <v>60</v>
      </c>
      <c r="R188">
        <v>110</v>
      </c>
      <c r="S188" t="s">
        <v>69</v>
      </c>
      <c r="T188">
        <v>22</v>
      </c>
      <c r="U188">
        <v>12</v>
      </c>
      <c r="V188">
        <v>35.450000000000003</v>
      </c>
      <c r="W188">
        <v>10</v>
      </c>
      <c r="X188">
        <v>39.090000000000003</v>
      </c>
      <c r="Y188">
        <v>10</v>
      </c>
      <c r="Z188">
        <v>35.450000000000003</v>
      </c>
      <c r="AA188">
        <v>4.25</v>
      </c>
      <c r="AB188">
        <v>57.84</v>
      </c>
      <c r="AC188">
        <v>28.09</v>
      </c>
      <c r="AD188">
        <v>100</v>
      </c>
      <c r="AE188">
        <v>90</v>
      </c>
      <c r="AF188">
        <v>100</v>
      </c>
      <c r="AG188">
        <v>75.760000000000005</v>
      </c>
      <c r="AH188">
        <v>93.27</v>
      </c>
      <c r="AI188">
        <v>84.63</v>
      </c>
      <c r="AZ188" t="s">
        <v>70</v>
      </c>
      <c r="BA188" t="s">
        <v>71</v>
      </c>
    </row>
    <row r="189" spans="1:53" x14ac:dyDescent="0.35">
      <c r="A189" t="s">
        <v>444</v>
      </c>
      <c r="B189" t="s">
        <v>445</v>
      </c>
      <c r="C189" t="s">
        <v>711</v>
      </c>
      <c r="D189" t="s">
        <v>700</v>
      </c>
      <c r="E189" t="s">
        <v>446</v>
      </c>
      <c r="F189" s="1">
        <v>42836</v>
      </c>
      <c r="G189">
        <v>1</v>
      </c>
      <c r="H189" t="s">
        <v>55</v>
      </c>
      <c r="I189">
        <v>70.05</v>
      </c>
      <c r="J189">
        <v>60</v>
      </c>
      <c r="L189" t="s">
        <v>56</v>
      </c>
      <c r="M189" t="s">
        <v>58</v>
      </c>
      <c r="N189" t="s">
        <v>78</v>
      </c>
      <c r="O189" t="s">
        <v>65</v>
      </c>
      <c r="P189" t="s">
        <v>123</v>
      </c>
      <c r="Q189" t="s">
        <v>60</v>
      </c>
      <c r="R189">
        <v>110</v>
      </c>
      <c r="S189" t="s">
        <v>61</v>
      </c>
      <c r="T189">
        <v>15</v>
      </c>
      <c r="U189">
        <v>9</v>
      </c>
      <c r="V189">
        <v>78.180000000000007</v>
      </c>
      <c r="W189">
        <v>4.55</v>
      </c>
      <c r="X189">
        <v>38.18</v>
      </c>
      <c r="Y189">
        <v>6.36</v>
      </c>
      <c r="Z189">
        <v>70</v>
      </c>
      <c r="AA189">
        <v>4.1100000000000003</v>
      </c>
      <c r="AB189">
        <v>100</v>
      </c>
      <c r="AC189">
        <v>12.77</v>
      </c>
      <c r="AD189">
        <v>68.180000000000007</v>
      </c>
      <c r="AE189">
        <v>93.64</v>
      </c>
      <c r="AF189">
        <v>81.819999999999993</v>
      </c>
      <c r="AG189">
        <v>74</v>
      </c>
      <c r="AH189">
        <v>43.35</v>
      </c>
      <c r="AI189">
        <v>86.62</v>
      </c>
      <c r="AZ189" t="s">
        <v>62</v>
      </c>
      <c r="BA189" t="s">
        <v>63</v>
      </c>
    </row>
    <row r="190" spans="1:53" x14ac:dyDescent="0.35">
      <c r="A190" t="s">
        <v>444</v>
      </c>
      <c r="B190" t="s">
        <v>445</v>
      </c>
      <c r="C190" t="s">
        <v>711</v>
      </c>
      <c r="D190" t="s">
        <v>700</v>
      </c>
      <c r="E190" t="s">
        <v>447</v>
      </c>
      <c r="F190" s="1">
        <v>42992</v>
      </c>
      <c r="G190">
        <v>1</v>
      </c>
      <c r="H190" t="s">
        <v>55</v>
      </c>
      <c r="I190">
        <v>67.930000000000007</v>
      </c>
      <c r="J190">
        <v>60</v>
      </c>
      <c r="L190" t="s">
        <v>56</v>
      </c>
      <c r="M190" t="s">
        <v>58</v>
      </c>
      <c r="N190" t="s">
        <v>78</v>
      </c>
      <c r="O190" t="s">
        <v>65</v>
      </c>
      <c r="P190" t="s">
        <v>118</v>
      </c>
      <c r="Q190" t="s">
        <v>60</v>
      </c>
      <c r="R190">
        <v>110</v>
      </c>
      <c r="S190" t="s">
        <v>69</v>
      </c>
      <c r="T190">
        <v>12</v>
      </c>
      <c r="U190">
        <v>6</v>
      </c>
      <c r="V190">
        <v>21.82</v>
      </c>
      <c r="W190">
        <v>11.82</v>
      </c>
      <c r="X190">
        <v>51.82</v>
      </c>
      <c r="Y190">
        <v>1.82</v>
      </c>
      <c r="Z190">
        <v>42.73</v>
      </c>
      <c r="AA190">
        <v>4.25</v>
      </c>
      <c r="AB190">
        <v>35.590000000000003</v>
      </c>
      <c r="AC190">
        <v>33.200000000000003</v>
      </c>
      <c r="AD190">
        <v>54.55</v>
      </c>
      <c r="AE190">
        <v>98.18</v>
      </c>
      <c r="AF190">
        <v>54.55</v>
      </c>
      <c r="AG190">
        <v>100</v>
      </c>
      <c r="AH190">
        <v>82.76</v>
      </c>
      <c r="AI190">
        <v>84.59</v>
      </c>
      <c r="AZ190" t="s">
        <v>70</v>
      </c>
      <c r="BA190" t="s">
        <v>71</v>
      </c>
    </row>
    <row r="191" spans="1:53" x14ac:dyDescent="0.35">
      <c r="A191" t="s">
        <v>444</v>
      </c>
      <c r="B191" t="s">
        <v>445</v>
      </c>
      <c r="C191" t="s">
        <v>711</v>
      </c>
      <c r="D191" t="s">
        <v>700</v>
      </c>
      <c r="E191" t="s">
        <v>448</v>
      </c>
      <c r="F191" s="1">
        <v>42992</v>
      </c>
      <c r="G191">
        <v>2</v>
      </c>
      <c r="H191" t="s">
        <v>55</v>
      </c>
      <c r="I191">
        <v>67.19</v>
      </c>
      <c r="J191">
        <v>60</v>
      </c>
      <c r="L191" t="s">
        <v>56</v>
      </c>
      <c r="M191" t="s">
        <v>58</v>
      </c>
      <c r="N191" t="s">
        <v>58</v>
      </c>
      <c r="O191" t="s">
        <v>56</v>
      </c>
      <c r="P191" t="s">
        <v>118</v>
      </c>
      <c r="Q191" t="s">
        <v>60</v>
      </c>
      <c r="R191">
        <v>110</v>
      </c>
      <c r="S191" t="s">
        <v>69</v>
      </c>
      <c r="T191">
        <v>12</v>
      </c>
      <c r="U191">
        <v>6</v>
      </c>
      <c r="V191">
        <v>26.36</v>
      </c>
      <c r="W191">
        <v>20.91</v>
      </c>
      <c r="X191">
        <v>30.91</v>
      </c>
      <c r="Y191">
        <v>7.27</v>
      </c>
      <c r="Z191">
        <v>37.270000000000003</v>
      </c>
      <c r="AA191">
        <v>4.33</v>
      </c>
      <c r="AB191">
        <v>43.01</v>
      </c>
      <c r="AC191">
        <v>58.73</v>
      </c>
      <c r="AD191">
        <v>54.55</v>
      </c>
      <c r="AE191">
        <v>92.73</v>
      </c>
      <c r="AF191">
        <v>54.55</v>
      </c>
      <c r="AG191">
        <v>59.9</v>
      </c>
      <c r="AH191">
        <v>90.65</v>
      </c>
      <c r="AI191">
        <v>83.42</v>
      </c>
      <c r="AZ191" t="s">
        <v>70</v>
      </c>
      <c r="BA191" t="s">
        <v>71</v>
      </c>
    </row>
    <row r="192" spans="1:53" x14ac:dyDescent="0.35">
      <c r="A192" t="s">
        <v>444</v>
      </c>
      <c r="B192" t="s">
        <v>445</v>
      </c>
      <c r="C192" t="s">
        <v>711</v>
      </c>
      <c r="D192" t="s">
        <v>700</v>
      </c>
      <c r="E192" t="s">
        <v>449</v>
      </c>
      <c r="F192" s="1">
        <v>44144</v>
      </c>
      <c r="G192">
        <v>1</v>
      </c>
      <c r="H192" t="s">
        <v>55</v>
      </c>
      <c r="I192">
        <v>71.489999999999995</v>
      </c>
      <c r="J192">
        <v>60</v>
      </c>
      <c r="L192" t="s">
        <v>56</v>
      </c>
      <c r="M192" t="s">
        <v>450</v>
      </c>
      <c r="N192" t="s">
        <v>336</v>
      </c>
      <c r="O192" t="s">
        <v>56</v>
      </c>
      <c r="P192" t="s">
        <v>451</v>
      </c>
      <c r="Q192" t="s">
        <v>60</v>
      </c>
      <c r="R192">
        <v>110</v>
      </c>
      <c r="S192" t="s">
        <v>69</v>
      </c>
      <c r="T192">
        <v>17</v>
      </c>
      <c r="U192">
        <v>9</v>
      </c>
      <c r="V192">
        <v>26.36</v>
      </c>
      <c r="W192">
        <v>7.27</v>
      </c>
      <c r="X192">
        <v>68.180000000000007</v>
      </c>
      <c r="Y192">
        <v>1.82</v>
      </c>
      <c r="Z192">
        <v>52.73</v>
      </c>
      <c r="AA192">
        <v>4.3600000000000003</v>
      </c>
      <c r="AB192">
        <v>43.01</v>
      </c>
      <c r="AC192">
        <v>20.43</v>
      </c>
      <c r="AD192">
        <v>77.27</v>
      </c>
      <c r="AE192">
        <v>98.18</v>
      </c>
      <c r="AF192">
        <v>81.819999999999993</v>
      </c>
      <c r="AG192">
        <v>100</v>
      </c>
      <c r="AH192">
        <v>68.31</v>
      </c>
      <c r="AI192">
        <v>82.89</v>
      </c>
      <c r="AZ192" t="s">
        <v>70</v>
      </c>
      <c r="BA192" t="s">
        <v>71</v>
      </c>
    </row>
    <row r="193" spans="1:53" x14ac:dyDescent="0.35">
      <c r="A193" t="s">
        <v>444</v>
      </c>
      <c r="B193" t="s">
        <v>445</v>
      </c>
      <c r="C193" t="s">
        <v>711</v>
      </c>
      <c r="D193" t="s">
        <v>700</v>
      </c>
      <c r="E193" t="s">
        <v>452</v>
      </c>
      <c r="F193" s="1">
        <v>44144</v>
      </c>
      <c r="G193">
        <v>2</v>
      </c>
      <c r="H193" t="s">
        <v>55</v>
      </c>
      <c r="I193">
        <v>72.33</v>
      </c>
      <c r="J193">
        <v>60</v>
      </c>
      <c r="L193" t="s">
        <v>56</v>
      </c>
      <c r="M193" t="s">
        <v>450</v>
      </c>
      <c r="N193" t="s">
        <v>336</v>
      </c>
      <c r="O193" t="s">
        <v>56</v>
      </c>
      <c r="P193" t="s">
        <v>451</v>
      </c>
      <c r="Q193" t="s">
        <v>60</v>
      </c>
      <c r="R193">
        <v>110</v>
      </c>
      <c r="S193" t="s">
        <v>69</v>
      </c>
      <c r="T193">
        <v>17</v>
      </c>
      <c r="U193">
        <v>8</v>
      </c>
      <c r="V193">
        <v>40.909999999999997</v>
      </c>
      <c r="W193">
        <v>3.64</v>
      </c>
      <c r="X193">
        <v>52.73</v>
      </c>
      <c r="Y193">
        <v>1.82</v>
      </c>
      <c r="Z193">
        <v>49.09</v>
      </c>
      <c r="AA193">
        <v>4.5599999999999996</v>
      </c>
      <c r="AB193">
        <v>66.739999999999995</v>
      </c>
      <c r="AC193">
        <v>10.210000000000001</v>
      </c>
      <c r="AD193">
        <v>77.27</v>
      </c>
      <c r="AE193">
        <v>98.18</v>
      </c>
      <c r="AF193">
        <v>72.73</v>
      </c>
      <c r="AG193">
        <v>100</v>
      </c>
      <c r="AH193">
        <v>73.569999999999993</v>
      </c>
      <c r="AI193">
        <v>79.95</v>
      </c>
      <c r="AZ193" t="s">
        <v>70</v>
      </c>
      <c r="BA193" t="s">
        <v>71</v>
      </c>
    </row>
    <row r="194" spans="1:53" x14ac:dyDescent="0.35">
      <c r="A194" t="s">
        <v>444</v>
      </c>
      <c r="B194" t="s">
        <v>445</v>
      </c>
      <c r="C194" t="s">
        <v>711</v>
      </c>
      <c r="D194" t="s">
        <v>700</v>
      </c>
      <c r="E194" t="s">
        <v>453</v>
      </c>
      <c r="F194" s="1">
        <v>44329</v>
      </c>
      <c r="G194">
        <v>1</v>
      </c>
      <c r="H194" t="s">
        <v>55</v>
      </c>
      <c r="I194">
        <v>63.61</v>
      </c>
      <c r="J194">
        <v>60</v>
      </c>
      <c r="L194" t="s">
        <v>56</v>
      </c>
      <c r="M194" t="s">
        <v>454</v>
      </c>
      <c r="N194" t="s">
        <v>336</v>
      </c>
      <c r="O194" t="s">
        <v>56</v>
      </c>
      <c r="P194" t="s">
        <v>455</v>
      </c>
      <c r="Q194" t="s">
        <v>60</v>
      </c>
      <c r="R194">
        <v>110</v>
      </c>
      <c r="S194" t="s">
        <v>61</v>
      </c>
      <c r="T194">
        <v>14</v>
      </c>
      <c r="U194">
        <v>8</v>
      </c>
      <c r="V194">
        <v>42.73</v>
      </c>
      <c r="W194">
        <v>9.09</v>
      </c>
      <c r="X194">
        <v>20.91</v>
      </c>
      <c r="Y194">
        <v>17.27</v>
      </c>
      <c r="Z194">
        <v>50</v>
      </c>
      <c r="AA194">
        <v>4.4400000000000004</v>
      </c>
      <c r="AB194">
        <v>69.7</v>
      </c>
      <c r="AC194">
        <v>25.54</v>
      </c>
      <c r="AD194">
        <v>63.64</v>
      </c>
      <c r="AE194">
        <v>82.73</v>
      </c>
      <c r="AF194">
        <v>72.73</v>
      </c>
      <c r="AG194">
        <v>40.520000000000003</v>
      </c>
      <c r="AH194">
        <v>72.25</v>
      </c>
      <c r="AI194">
        <v>81.760000000000005</v>
      </c>
      <c r="AZ194" t="s">
        <v>62</v>
      </c>
      <c r="BA194" t="s">
        <v>63</v>
      </c>
    </row>
    <row r="195" spans="1:53" x14ac:dyDescent="0.35">
      <c r="A195" t="s">
        <v>444</v>
      </c>
      <c r="B195" t="s">
        <v>445</v>
      </c>
      <c r="C195" t="s">
        <v>711</v>
      </c>
      <c r="D195" t="s">
        <v>700</v>
      </c>
      <c r="E195" t="s">
        <v>456</v>
      </c>
      <c r="F195" s="1">
        <v>44508</v>
      </c>
      <c r="G195">
        <v>1</v>
      </c>
      <c r="H195" t="s">
        <v>55</v>
      </c>
      <c r="I195">
        <v>67.61</v>
      </c>
      <c r="J195">
        <v>60</v>
      </c>
      <c r="K195" t="s">
        <v>457</v>
      </c>
      <c r="L195" t="s">
        <v>56</v>
      </c>
      <c r="M195" t="s">
        <v>58</v>
      </c>
      <c r="N195" t="s">
        <v>336</v>
      </c>
      <c r="O195" t="s">
        <v>56</v>
      </c>
      <c r="P195" t="s">
        <v>458</v>
      </c>
      <c r="Q195" t="s">
        <v>60</v>
      </c>
      <c r="R195">
        <v>110</v>
      </c>
      <c r="S195" t="s">
        <v>69</v>
      </c>
      <c r="T195">
        <v>17</v>
      </c>
      <c r="U195">
        <v>8</v>
      </c>
      <c r="V195">
        <v>34.549999999999997</v>
      </c>
      <c r="W195">
        <v>4.55</v>
      </c>
      <c r="X195">
        <v>36.36</v>
      </c>
      <c r="Y195">
        <v>1.82</v>
      </c>
      <c r="Z195">
        <v>50</v>
      </c>
      <c r="AA195">
        <v>4.5</v>
      </c>
      <c r="AB195">
        <v>56.35</v>
      </c>
      <c r="AC195">
        <v>12.77</v>
      </c>
      <c r="AD195">
        <v>77.27</v>
      </c>
      <c r="AE195">
        <v>98.18</v>
      </c>
      <c r="AF195">
        <v>72.73</v>
      </c>
      <c r="AG195">
        <v>70.47</v>
      </c>
      <c r="AH195">
        <v>72.25</v>
      </c>
      <c r="AI195">
        <v>80.81</v>
      </c>
      <c r="AZ195" t="s">
        <v>70</v>
      </c>
      <c r="BA195" t="s">
        <v>71</v>
      </c>
    </row>
    <row r="196" spans="1:53" x14ac:dyDescent="0.35">
      <c r="A196" t="s">
        <v>444</v>
      </c>
      <c r="B196" t="s">
        <v>445</v>
      </c>
      <c r="C196" t="s">
        <v>711</v>
      </c>
      <c r="D196" t="s">
        <v>700</v>
      </c>
      <c r="E196" t="s">
        <v>459</v>
      </c>
      <c r="F196" s="1">
        <v>44683</v>
      </c>
      <c r="G196">
        <v>1</v>
      </c>
      <c r="H196" t="s">
        <v>55</v>
      </c>
      <c r="I196">
        <v>66.33</v>
      </c>
      <c r="J196">
        <v>60</v>
      </c>
      <c r="K196" t="s">
        <v>460</v>
      </c>
      <c r="L196" t="s">
        <v>56</v>
      </c>
      <c r="M196" t="s">
        <v>58</v>
      </c>
      <c r="N196" t="s">
        <v>336</v>
      </c>
      <c r="O196" t="s">
        <v>56</v>
      </c>
      <c r="P196" t="s">
        <v>461</v>
      </c>
      <c r="Q196" t="s">
        <v>60</v>
      </c>
      <c r="R196">
        <v>110</v>
      </c>
      <c r="S196" t="s">
        <v>61</v>
      </c>
      <c r="T196">
        <v>14</v>
      </c>
      <c r="U196">
        <v>7</v>
      </c>
      <c r="V196">
        <v>44.55</v>
      </c>
      <c r="W196">
        <v>1.82</v>
      </c>
      <c r="X196">
        <v>41.82</v>
      </c>
      <c r="Y196">
        <v>19.09</v>
      </c>
      <c r="Z196">
        <v>43.64</v>
      </c>
      <c r="AA196">
        <v>4.41</v>
      </c>
      <c r="AB196">
        <v>72.67</v>
      </c>
      <c r="AC196">
        <v>5.1100000000000003</v>
      </c>
      <c r="AD196">
        <v>63.64</v>
      </c>
      <c r="AE196">
        <v>80.91</v>
      </c>
      <c r="AF196">
        <v>63.64</v>
      </c>
      <c r="AG196">
        <v>81.040000000000006</v>
      </c>
      <c r="AH196">
        <v>81.45</v>
      </c>
      <c r="AI196">
        <v>82.22</v>
      </c>
      <c r="AZ196" t="s">
        <v>62</v>
      </c>
      <c r="BA196" t="s">
        <v>63</v>
      </c>
    </row>
    <row r="197" spans="1:53" x14ac:dyDescent="0.35">
      <c r="A197" t="s">
        <v>444</v>
      </c>
      <c r="B197" t="s">
        <v>445</v>
      </c>
      <c r="C197" t="s">
        <v>711</v>
      </c>
      <c r="D197" t="s">
        <v>700</v>
      </c>
      <c r="E197" t="s">
        <v>462</v>
      </c>
      <c r="F197" s="1">
        <v>44860</v>
      </c>
      <c r="G197">
        <v>1</v>
      </c>
      <c r="H197" t="s">
        <v>55</v>
      </c>
      <c r="I197">
        <v>62.09</v>
      </c>
      <c r="J197">
        <v>60</v>
      </c>
      <c r="L197" t="s">
        <v>56</v>
      </c>
      <c r="M197" t="s">
        <v>58</v>
      </c>
      <c r="N197" t="s">
        <v>336</v>
      </c>
      <c r="O197" t="s">
        <v>56</v>
      </c>
      <c r="P197" t="s">
        <v>463</v>
      </c>
      <c r="Q197" t="s">
        <v>60</v>
      </c>
      <c r="R197">
        <v>110</v>
      </c>
      <c r="S197" t="s">
        <v>69</v>
      </c>
      <c r="T197">
        <v>13</v>
      </c>
      <c r="U197">
        <v>6</v>
      </c>
      <c r="V197">
        <v>18.18</v>
      </c>
      <c r="W197">
        <v>3.64</v>
      </c>
      <c r="X197">
        <v>65.45</v>
      </c>
      <c r="Y197">
        <v>1.82</v>
      </c>
      <c r="Z197">
        <v>59.09</v>
      </c>
      <c r="AA197">
        <v>4.16</v>
      </c>
      <c r="AB197">
        <v>29.66</v>
      </c>
      <c r="AC197">
        <v>10.210000000000001</v>
      </c>
      <c r="AD197">
        <v>59.09</v>
      </c>
      <c r="AE197">
        <v>98.18</v>
      </c>
      <c r="AF197">
        <v>54.55</v>
      </c>
      <c r="AG197">
        <v>100</v>
      </c>
      <c r="AH197">
        <v>59.12</v>
      </c>
      <c r="AI197">
        <v>85.94</v>
      </c>
      <c r="AZ197" t="s">
        <v>70</v>
      </c>
      <c r="BA197" t="s">
        <v>71</v>
      </c>
    </row>
    <row r="198" spans="1:53" x14ac:dyDescent="0.35">
      <c r="A198" t="s">
        <v>464</v>
      </c>
      <c r="B198" t="s">
        <v>465</v>
      </c>
      <c r="C198" t="s">
        <v>711</v>
      </c>
      <c r="D198" t="s">
        <v>700</v>
      </c>
      <c r="E198" t="s">
        <v>466</v>
      </c>
      <c r="F198" s="1">
        <v>44144</v>
      </c>
      <c r="G198">
        <v>1</v>
      </c>
      <c r="H198" t="s">
        <v>55</v>
      </c>
      <c r="I198">
        <v>71.95</v>
      </c>
      <c r="J198">
        <v>60</v>
      </c>
      <c r="K198" t="s">
        <v>467</v>
      </c>
      <c r="L198" t="s">
        <v>56</v>
      </c>
      <c r="M198" t="s">
        <v>450</v>
      </c>
      <c r="N198" t="s">
        <v>336</v>
      </c>
      <c r="O198" t="s">
        <v>56</v>
      </c>
      <c r="P198" t="s">
        <v>468</v>
      </c>
      <c r="Q198" t="s">
        <v>60</v>
      </c>
      <c r="R198">
        <v>110</v>
      </c>
      <c r="S198" t="s">
        <v>69</v>
      </c>
      <c r="T198">
        <v>15</v>
      </c>
      <c r="U198">
        <v>9</v>
      </c>
      <c r="V198">
        <v>39.090000000000003</v>
      </c>
      <c r="W198">
        <v>6.36</v>
      </c>
      <c r="X198">
        <v>38.18</v>
      </c>
      <c r="Y198">
        <v>11.82</v>
      </c>
      <c r="Z198">
        <v>29.09</v>
      </c>
      <c r="AA198">
        <v>4.4400000000000004</v>
      </c>
      <c r="AB198">
        <v>63.77</v>
      </c>
      <c r="AC198">
        <v>17.88</v>
      </c>
      <c r="AD198">
        <v>68.180000000000007</v>
      </c>
      <c r="AE198">
        <v>88.18</v>
      </c>
      <c r="AF198">
        <v>81.819999999999993</v>
      </c>
      <c r="AG198">
        <v>74</v>
      </c>
      <c r="AH198">
        <v>100</v>
      </c>
      <c r="AI198">
        <v>81.760000000000005</v>
      </c>
      <c r="AZ198" t="s">
        <v>70</v>
      </c>
      <c r="BA198" t="s">
        <v>71</v>
      </c>
    </row>
    <row r="199" spans="1:53" x14ac:dyDescent="0.35">
      <c r="A199" t="s">
        <v>464</v>
      </c>
      <c r="B199" t="s">
        <v>465</v>
      </c>
      <c r="C199" t="s">
        <v>711</v>
      </c>
      <c r="D199" t="s">
        <v>700</v>
      </c>
      <c r="E199" t="s">
        <v>469</v>
      </c>
      <c r="F199" s="1">
        <v>44144</v>
      </c>
      <c r="G199">
        <v>2</v>
      </c>
      <c r="H199" t="s">
        <v>55</v>
      </c>
      <c r="I199">
        <v>70.209999999999994</v>
      </c>
      <c r="J199">
        <v>60</v>
      </c>
      <c r="K199" t="s">
        <v>470</v>
      </c>
      <c r="L199" t="s">
        <v>56</v>
      </c>
      <c r="M199" t="s">
        <v>450</v>
      </c>
      <c r="N199" t="s">
        <v>336</v>
      </c>
      <c r="O199" t="s">
        <v>56</v>
      </c>
      <c r="P199" t="s">
        <v>468</v>
      </c>
      <c r="Q199" t="s">
        <v>60</v>
      </c>
      <c r="R199">
        <v>110</v>
      </c>
      <c r="S199" t="s">
        <v>69</v>
      </c>
      <c r="T199">
        <v>17</v>
      </c>
      <c r="U199">
        <v>10</v>
      </c>
      <c r="V199">
        <v>27.27</v>
      </c>
      <c r="W199">
        <v>6.36</v>
      </c>
      <c r="X199">
        <v>40.909999999999997</v>
      </c>
      <c r="Y199">
        <v>5.45</v>
      </c>
      <c r="Z199">
        <v>43.64</v>
      </c>
      <c r="AA199">
        <v>4.84</v>
      </c>
      <c r="AB199">
        <v>44.49</v>
      </c>
      <c r="AC199">
        <v>17.88</v>
      </c>
      <c r="AD199">
        <v>77.27</v>
      </c>
      <c r="AE199">
        <v>94.55</v>
      </c>
      <c r="AF199">
        <v>90.91</v>
      </c>
      <c r="AG199">
        <v>79.28</v>
      </c>
      <c r="AH199">
        <v>81.45</v>
      </c>
      <c r="AI199">
        <v>75.819999999999993</v>
      </c>
      <c r="AZ199" t="s">
        <v>70</v>
      </c>
      <c r="BA199" t="s">
        <v>71</v>
      </c>
    </row>
    <row r="200" spans="1:53" x14ac:dyDescent="0.35">
      <c r="A200" t="s">
        <v>464</v>
      </c>
      <c r="B200" t="s">
        <v>465</v>
      </c>
      <c r="C200" t="s">
        <v>711</v>
      </c>
      <c r="D200" t="s">
        <v>700</v>
      </c>
      <c r="E200" t="s">
        <v>471</v>
      </c>
      <c r="F200" s="1">
        <v>44329</v>
      </c>
      <c r="G200">
        <v>1</v>
      </c>
      <c r="H200" t="s">
        <v>55</v>
      </c>
      <c r="I200">
        <v>68.48</v>
      </c>
      <c r="J200">
        <v>60</v>
      </c>
      <c r="K200" t="s">
        <v>472</v>
      </c>
      <c r="L200" t="s">
        <v>56</v>
      </c>
      <c r="M200" t="s">
        <v>454</v>
      </c>
      <c r="N200" t="s">
        <v>336</v>
      </c>
      <c r="O200" t="s">
        <v>56</v>
      </c>
      <c r="P200" t="s">
        <v>455</v>
      </c>
      <c r="Q200" t="s">
        <v>60</v>
      </c>
      <c r="R200">
        <v>110</v>
      </c>
      <c r="S200" t="s">
        <v>61</v>
      </c>
      <c r="T200">
        <v>16</v>
      </c>
      <c r="U200">
        <v>7</v>
      </c>
      <c r="V200">
        <v>29.09</v>
      </c>
      <c r="W200">
        <v>1.82</v>
      </c>
      <c r="X200">
        <v>50</v>
      </c>
      <c r="Y200">
        <v>8.18</v>
      </c>
      <c r="Z200">
        <v>38.18</v>
      </c>
      <c r="AA200">
        <v>4.5</v>
      </c>
      <c r="AB200">
        <v>47.46</v>
      </c>
      <c r="AC200">
        <v>5.1100000000000003</v>
      </c>
      <c r="AD200">
        <v>72.73</v>
      </c>
      <c r="AE200">
        <v>91.82</v>
      </c>
      <c r="AF200">
        <v>63.64</v>
      </c>
      <c r="AG200">
        <v>96.9</v>
      </c>
      <c r="AH200">
        <v>89.33</v>
      </c>
      <c r="AI200">
        <v>80.88</v>
      </c>
      <c r="AZ200" t="s">
        <v>62</v>
      </c>
      <c r="BA200" t="s">
        <v>63</v>
      </c>
    </row>
    <row r="201" spans="1:53" x14ac:dyDescent="0.35">
      <c r="A201" t="s">
        <v>464</v>
      </c>
      <c r="B201" t="s">
        <v>465</v>
      </c>
      <c r="C201" t="s">
        <v>711</v>
      </c>
      <c r="D201" t="s">
        <v>700</v>
      </c>
      <c r="E201" t="s">
        <v>473</v>
      </c>
      <c r="F201" s="1">
        <v>44329</v>
      </c>
      <c r="G201">
        <v>2</v>
      </c>
      <c r="H201" t="s">
        <v>55</v>
      </c>
      <c r="I201">
        <v>51.25</v>
      </c>
      <c r="J201">
        <v>60</v>
      </c>
      <c r="K201" t="s">
        <v>474</v>
      </c>
      <c r="L201" t="s">
        <v>56</v>
      </c>
      <c r="M201" t="s">
        <v>454</v>
      </c>
      <c r="N201" t="s">
        <v>336</v>
      </c>
      <c r="O201" t="s">
        <v>56</v>
      </c>
      <c r="P201" t="s">
        <v>475</v>
      </c>
      <c r="Q201" t="s">
        <v>60</v>
      </c>
      <c r="R201">
        <v>110</v>
      </c>
      <c r="S201" t="s">
        <v>61</v>
      </c>
      <c r="T201">
        <v>13</v>
      </c>
      <c r="U201">
        <v>7</v>
      </c>
      <c r="V201">
        <v>29.09</v>
      </c>
      <c r="W201">
        <v>5.45</v>
      </c>
      <c r="X201">
        <v>10.91</v>
      </c>
      <c r="Y201">
        <v>33.64</v>
      </c>
      <c r="Z201">
        <v>56.36</v>
      </c>
      <c r="AA201">
        <v>4.97</v>
      </c>
      <c r="AB201">
        <v>47.46</v>
      </c>
      <c r="AC201">
        <v>15.32</v>
      </c>
      <c r="AD201">
        <v>59.09</v>
      </c>
      <c r="AE201">
        <v>66.36</v>
      </c>
      <c r="AF201">
        <v>63.64</v>
      </c>
      <c r="AG201">
        <v>21.14</v>
      </c>
      <c r="AH201">
        <v>63.06</v>
      </c>
      <c r="AI201">
        <v>73.930000000000007</v>
      </c>
      <c r="AZ201" t="s">
        <v>62</v>
      </c>
      <c r="BA201" t="s">
        <v>63</v>
      </c>
    </row>
    <row r="202" spans="1:53" x14ac:dyDescent="0.35">
      <c r="A202" t="s">
        <v>464</v>
      </c>
      <c r="B202" t="s">
        <v>465</v>
      </c>
      <c r="C202" t="s">
        <v>711</v>
      </c>
      <c r="D202" t="s">
        <v>700</v>
      </c>
      <c r="E202" t="s">
        <v>476</v>
      </c>
      <c r="F202" s="1">
        <v>44508</v>
      </c>
      <c r="G202">
        <v>1</v>
      </c>
      <c r="H202" t="s">
        <v>55</v>
      </c>
      <c r="I202">
        <v>69.89</v>
      </c>
      <c r="J202">
        <v>60</v>
      </c>
      <c r="K202" t="s">
        <v>477</v>
      </c>
      <c r="L202" t="s">
        <v>56</v>
      </c>
      <c r="M202" t="s">
        <v>58</v>
      </c>
      <c r="N202" t="s">
        <v>336</v>
      </c>
      <c r="O202" t="s">
        <v>56</v>
      </c>
      <c r="P202" t="s">
        <v>478</v>
      </c>
      <c r="Q202" t="s">
        <v>60</v>
      </c>
      <c r="R202">
        <v>110</v>
      </c>
      <c r="S202" t="s">
        <v>69</v>
      </c>
      <c r="T202">
        <v>16</v>
      </c>
      <c r="U202">
        <v>9</v>
      </c>
      <c r="V202">
        <v>49.09</v>
      </c>
      <c r="W202">
        <v>4.55</v>
      </c>
      <c r="X202">
        <v>29.09</v>
      </c>
      <c r="Y202">
        <v>1.82</v>
      </c>
      <c r="Z202">
        <v>49.09</v>
      </c>
      <c r="AA202">
        <v>4.32</v>
      </c>
      <c r="AB202">
        <v>80.08</v>
      </c>
      <c r="AC202">
        <v>12.77</v>
      </c>
      <c r="AD202">
        <v>72.73</v>
      </c>
      <c r="AE202">
        <v>98.18</v>
      </c>
      <c r="AF202">
        <v>81.819999999999993</v>
      </c>
      <c r="AG202">
        <v>56.38</v>
      </c>
      <c r="AH202">
        <v>73.569999999999993</v>
      </c>
      <c r="AI202">
        <v>83.56</v>
      </c>
      <c r="AZ202" t="s">
        <v>70</v>
      </c>
      <c r="BA202" t="s">
        <v>71</v>
      </c>
    </row>
    <row r="203" spans="1:53" x14ac:dyDescent="0.35">
      <c r="A203" t="s">
        <v>464</v>
      </c>
      <c r="B203" t="s">
        <v>465</v>
      </c>
      <c r="C203" t="s">
        <v>711</v>
      </c>
      <c r="D203" t="s">
        <v>700</v>
      </c>
      <c r="E203" t="s">
        <v>479</v>
      </c>
      <c r="F203" s="1">
        <v>44683</v>
      </c>
      <c r="G203">
        <v>1</v>
      </c>
      <c r="H203" t="s">
        <v>55</v>
      </c>
      <c r="I203">
        <v>76.02</v>
      </c>
      <c r="J203">
        <v>60</v>
      </c>
      <c r="K203" t="s">
        <v>480</v>
      </c>
      <c r="L203" t="s">
        <v>56</v>
      </c>
      <c r="M203" t="s">
        <v>58</v>
      </c>
      <c r="N203" t="s">
        <v>336</v>
      </c>
      <c r="O203" t="s">
        <v>56</v>
      </c>
      <c r="P203" t="s">
        <v>481</v>
      </c>
      <c r="Q203" t="s">
        <v>60</v>
      </c>
      <c r="R203">
        <v>110</v>
      </c>
      <c r="S203" t="s">
        <v>61</v>
      </c>
      <c r="T203">
        <v>18</v>
      </c>
      <c r="U203">
        <v>9</v>
      </c>
      <c r="V203">
        <v>44.55</v>
      </c>
      <c r="W203">
        <v>8.18</v>
      </c>
      <c r="X203">
        <v>40</v>
      </c>
      <c r="Y203">
        <v>13.64</v>
      </c>
      <c r="Z203">
        <v>30</v>
      </c>
      <c r="AA203">
        <v>4.22</v>
      </c>
      <c r="AB203">
        <v>72.67</v>
      </c>
      <c r="AC203">
        <v>22.98</v>
      </c>
      <c r="AD203">
        <v>81.819999999999993</v>
      </c>
      <c r="AE203">
        <v>86.36</v>
      </c>
      <c r="AF203">
        <v>81.819999999999993</v>
      </c>
      <c r="AG203">
        <v>77.52</v>
      </c>
      <c r="AH203">
        <v>100</v>
      </c>
      <c r="AI203">
        <v>85.03</v>
      </c>
      <c r="AZ203" t="s">
        <v>62</v>
      </c>
      <c r="BA203" t="s">
        <v>63</v>
      </c>
    </row>
    <row r="204" spans="1:53" x14ac:dyDescent="0.35">
      <c r="A204" t="s">
        <v>464</v>
      </c>
      <c r="B204" t="s">
        <v>465</v>
      </c>
      <c r="C204" t="s">
        <v>711</v>
      </c>
      <c r="D204" t="s">
        <v>700</v>
      </c>
      <c r="E204" t="s">
        <v>482</v>
      </c>
      <c r="F204" s="1">
        <v>44860</v>
      </c>
      <c r="G204">
        <v>1</v>
      </c>
      <c r="H204" t="s">
        <v>55</v>
      </c>
      <c r="I204">
        <v>80.41</v>
      </c>
      <c r="J204">
        <v>60</v>
      </c>
      <c r="L204" t="s">
        <v>56</v>
      </c>
      <c r="M204" t="s">
        <v>58</v>
      </c>
      <c r="N204" t="s">
        <v>336</v>
      </c>
      <c r="O204" t="s">
        <v>56</v>
      </c>
      <c r="P204" t="s">
        <v>483</v>
      </c>
      <c r="Q204" t="s">
        <v>60</v>
      </c>
      <c r="R204">
        <v>110</v>
      </c>
      <c r="S204" t="s">
        <v>69</v>
      </c>
      <c r="T204">
        <v>16</v>
      </c>
      <c r="U204">
        <v>9</v>
      </c>
      <c r="V204">
        <v>39.090000000000003</v>
      </c>
      <c r="W204">
        <v>20.91</v>
      </c>
      <c r="X204">
        <v>42.73</v>
      </c>
      <c r="Y204">
        <v>3.64</v>
      </c>
      <c r="Z204">
        <v>35.450000000000003</v>
      </c>
      <c r="AA204">
        <v>3.62</v>
      </c>
      <c r="AB204">
        <v>63.77</v>
      </c>
      <c r="AC204">
        <v>58.73</v>
      </c>
      <c r="AD204">
        <v>72.73</v>
      </c>
      <c r="AE204">
        <v>96.36</v>
      </c>
      <c r="AF204">
        <v>81.819999999999993</v>
      </c>
      <c r="AG204">
        <v>82.8</v>
      </c>
      <c r="AH204">
        <v>93.27</v>
      </c>
      <c r="AI204">
        <v>93.77</v>
      </c>
      <c r="AZ204" t="s">
        <v>70</v>
      </c>
      <c r="BA204" t="s">
        <v>71</v>
      </c>
    </row>
    <row r="205" spans="1:53" x14ac:dyDescent="0.35">
      <c r="A205" t="s">
        <v>464</v>
      </c>
      <c r="B205" t="s">
        <v>465</v>
      </c>
      <c r="C205" t="s">
        <v>711</v>
      </c>
      <c r="D205" t="s">
        <v>700</v>
      </c>
      <c r="E205" t="s">
        <v>484</v>
      </c>
      <c r="F205" s="1">
        <v>44860</v>
      </c>
      <c r="G205">
        <v>2</v>
      </c>
      <c r="H205" t="s">
        <v>55</v>
      </c>
      <c r="I205">
        <v>72.11</v>
      </c>
      <c r="J205">
        <v>60</v>
      </c>
      <c r="L205" t="s">
        <v>56</v>
      </c>
      <c r="M205" t="s">
        <v>58</v>
      </c>
      <c r="N205" t="s">
        <v>336</v>
      </c>
      <c r="O205" t="s">
        <v>56</v>
      </c>
      <c r="P205" t="s">
        <v>485</v>
      </c>
      <c r="Q205" t="s">
        <v>60</v>
      </c>
      <c r="R205">
        <v>110</v>
      </c>
      <c r="S205" t="s">
        <v>69</v>
      </c>
      <c r="T205">
        <v>16</v>
      </c>
      <c r="U205">
        <v>7</v>
      </c>
      <c r="V205">
        <v>43.64</v>
      </c>
      <c r="W205">
        <v>3.64</v>
      </c>
      <c r="X205">
        <v>51.82</v>
      </c>
      <c r="Y205">
        <v>2.73</v>
      </c>
      <c r="Z205">
        <v>46.36</v>
      </c>
      <c r="AA205">
        <v>4.26</v>
      </c>
      <c r="AB205">
        <v>71.180000000000007</v>
      </c>
      <c r="AC205">
        <v>10.210000000000001</v>
      </c>
      <c r="AD205">
        <v>72.73</v>
      </c>
      <c r="AE205">
        <v>97.27</v>
      </c>
      <c r="AF205">
        <v>63.64</v>
      </c>
      <c r="AG205">
        <v>100</v>
      </c>
      <c r="AH205">
        <v>77.510000000000005</v>
      </c>
      <c r="AI205">
        <v>84.36</v>
      </c>
      <c r="AZ205" t="s">
        <v>70</v>
      </c>
      <c r="BA205" t="s">
        <v>71</v>
      </c>
    </row>
    <row r="206" spans="1:53" x14ac:dyDescent="0.35">
      <c r="A206" t="s">
        <v>486</v>
      </c>
      <c r="B206" t="s">
        <v>487</v>
      </c>
      <c r="C206" t="s">
        <v>711</v>
      </c>
      <c r="D206" t="s">
        <v>700</v>
      </c>
      <c r="E206" t="s">
        <v>488</v>
      </c>
      <c r="F206" s="1">
        <v>44144</v>
      </c>
      <c r="G206">
        <v>1</v>
      </c>
      <c r="H206" t="s">
        <v>55</v>
      </c>
      <c r="I206">
        <v>61.87</v>
      </c>
      <c r="J206">
        <v>60</v>
      </c>
      <c r="K206" t="s">
        <v>489</v>
      </c>
      <c r="L206" t="s">
        <v>56</v>
      </c>
      <c r="M206" t="s">
        <v>450</v>
      </c>
      <c r="N206" t="s">
        <v>336</v>
      </c>
      <c r="O206" t="s">
        <v>56</v>
      </c>
      <c r="P206" t="s">
        <v>490</v>
      </c>
      <c r="Q206" t="s">
        <v>60</v>
      </c>
      <c r="R206">
        <v>110</v>
      </c>
      <c r="S206" t="s">
        <v>69</v>
      </c>
      <c r="T206">
        <v>15</v>
      </c>
      <c r="U206">
        <v>8</v>
      </c>
      <c r="V206">
        <v>0</v>
      </c>
      <c r="W206">
        <v>9.09</v>
      </c>
      <c r="X206">
        <v>77.27</v>
      </c>
      <c r="Y206">
        <v>2.73</v>
      </c>
      <c r="Z206">
        <v>65.45</v>
      </c>
      <c r="AA206">
        <v>4.47</v>
      </c>
      <c r="AB206">
        <v>0</v>
      </c>
      <c r="AC206">
        <v>25.54</v>
      </c>
      <c r="AD206">
        <v>68.180000000000007</v>
      </c>
      <c r="AE206">
        <v>97.27</v>
      </c>
      <c r="AF206">
        <v>72.73</v>
      </c>
      <c r="AG206">
        <v>100</v>
      </c>
      <c r="AH206">
        <v>49.92</v>
      </c>
      <c r="AI206">
        <v>81.349999999999994</v>
      </c>
      <c r="AZ206" t="s">
        <v>70</v>
      </c>
      <c r="BA206" t="s">
        <v>71</v>
      </c>
    </row>
    <row r="207" spans="1:53" x14ac:dyDescent="0.35">
      <c r="A207" t="s">
        <v>486</v>
      </c>
      <c r="B207" t="s">
        <v>487</v>
      </c>
      <c r="C207" t="s">
        <v>711</v>
      </c>
      <c r="D207" t="s">
        <v>700</v>
      </c>
      <c r="E207" t="s">
        <v>491</v>
      </c>
      <c r="F207" s="1">
        <v>44144</v>
      </c>
      <c r="G207">
        <v>2</v>
      </c>
      <c r="H207" t="s">
        <v>55</v>
      </c>
      <c r="I207">
        <v>64.12</v>
      </c>
      <c r="J207">
        <v>60</v>
      </c>
      <c r="L207" t="s">
        <v>56</v>
      </c>
      <c r="M207" t="s">
        <v>450</v>
      </c>
      <c r="N207" t="s">
        <v>336</v>
      </c>
      <c r="O207" t="s">
        <v>56</v>
      </c>
      <c r="P207" t="s">
        <v>492</v>
      </c>
      <c r="Q207" t="s">
        <v>60</v>
      </c>
      <c r="R207">
        <v>110</v>
      </c>
      <c r="S207" t="s">
        <v>69</v>
      </c>
      <c r="T207">
        <v>16</v>
      </c>
      <c r="U207">
        <v>9</v>
      </c>
      <c r="V207">
        <v>2.73</v>
      </c>
      <c r="W207">
        <v>7.27</v>
      </c>
      <c r="X207">
        <v>83.64</v>
      </c>
      <c r="Y207">
        <v>0.91</v>
      </c>
      <c r="Z207">
        <v>67.27</v>
      </c>
      <c r="AA207">
        <v>4.07</v>
      </c>
      <c r="AB207">
        <v>4.45</v>
      </c>
      <c r="AC207">
        <v>20.43</v>
      </c>
      <c r="AD207">
        <v>72.73</v>
      </c>
      <c r="AE207">
        <v>99.09</v>
      </c>
      <c r="AF207">
        <v>81.819999999999993</v>
      </c>
      <c r="AG207">
        <v>100</v>
      </c>
      <c r="AH207">
        <v>47.29</v>
      </c>
      <c r="AI207">
        <v>87.17</v>
      </c>
      <c r="AZ207" t="s">
        <v>70</v>
      </c>
      <c r="BA207" t="s">
        <v>71</v>
      </c>
    </row>
    <row r="208" spans="1:53" x14ac:dyDescent="0.35">
      <c r="A208" t="s">
        <v>486</v>
      </c>
      <c r="B208" t="s">
        <v>487</v>
      </c>
      <c r="C208" t="s">
        <v>711</v>
      </c>
      <c r="D208" t="s">
        <v>700</v>
      </c>
      <c r="E208" t="s">
        <v>493</v>
      </c>
      <c r="F208" s="1">
        <v>44329</v>
      </c>
      <c r="G208">
        <v>1</v>
      </c>
      <c r="H208" t="s">
        <v>55</v>
      </c>
      <c r="I208">
        <v>67.180000000000007</v>
      </c>
      <c r="J208">
        <v>60</v>
      </c>
      <c r="L208" t="s">
        <v>56</v>
      </c>
      <c r="M208" t="s">
        <v>454</v>
      </c>
      <c r="N208" t="s">
        <v>336</v>
      </c>
      <c r="O208" t="s">
        <v>56</v>
      </c>
      <c r="P208" t="s">
        <v>455</v>
      </c>
      <c r="Q208" t="s">
        <v>60</v>
      </c>
      <c r="R208">
        <v>110</v>
      </c>
      <c r="S208" t="s">
        <v>61</v>
      </c>
      <c r="T208">
        <v>15</v>
      </c>
      <c r="U208">
        <v>8</v>
      </c>
      <c r="V208">
        <v>54.55</v>
      </c>
      <c r="W208">
        <v>6.36</v>
      </c>
      <c r="X208">
        <v>25.45</v>
      </c>
      <c r="Y208">
        <v>13.64</v>
      </c>
      <c r="Z208">
        <v>50.91</v>
      </c>
      <c r="AA208">
        <v>4.3499999999999996</v>
      </c>
      <c r="AB208">
        <v>88.98</v>
      </c>
      <c r="AC208">
        <v>17.88</v>
      </c>
      <c r="AD208">
        <v>68.180000000000007</v>
      </c>
      <c r="AE208">
        <v>86.36</v>
      </c>
      <c r="AF208">
        <v>72.73</v>
      </c>
      <c r="AG208">
        <v>49.33</v>
      </c>
      <c r="AH208">
        <v>70.94</v>
      </c>
      <c r="AI208">
        <v>83.02</v>
      </c>
      <c r="AZ208" t="s">
        <v>62</v>
      </c>
      <c r="BA208" t="s">
        <v>63</v>
      </c>
    </row>
    <row r="209" spans="1:53" x14ac:dyDescent="0.35">
      <c r="A209" t="s">
        <v>486</v>
      </c>
      <c r="B209" t="s">
        <v>487</v>
      </c>
      <c r="C209" t="s">
        <v>711</v>
      </c>
      <c r="D209" t="s">
        <v>700</v>
      </c>
      <c r="E209" t="s">
        <v>494</v>
      </c>
      <c r="F209" s="1">
        <v>44509</v>
      </c>
      <c r="G209">
        <v>1</v>
      </c>
      <c r="H209" t="s">
        <v>55</v>
      </c>
      <c r="I209">
        <v>74.180000000000007</v>
      </c>
      <c r="J209">
        <v>60</v>
      </c>
      <c r="L209" t="s">
        <v>56</v>
      </c>
      <c r="M209" t="s">
        <v>58</v>
      </c>
      <c r="N209" t="s">
        <v>336</v>
      </c>
      <c r="O209" t="s">
        <v>56</v>
      </c>
      <c r="P209" t="s">
        <v>495</v>
      </c>
      <c r="Q209" t="s">
        <v>60</v>
      </c>
      <c r="R209">
        <v>110</v>
      </c>
      <c r="S209" t="s">
        <v>69</v>
      </c>
      <c r="T209">
        <v>14</v>
      </c>
      <c r="U209">
        <v>9</v>
      </c>
      <c r="V209">
        <v>46.36</v>
      </c>
      <c r="W209">
        <v>4.55</v>
      </c>
      <c r="X209">
        <v>47.27</v>
      </c>
      <c r="Y209">
        <v>1.82</v>
      </c>
      <c r="Z209">
        <v>41.82</v>
      </c>
      <c r="AA209">
        <v>4.17</v>
      </c>
      <c r="AB209">
        <v>75.63</v>
      </c>
      <c r="AC209">
        <v>12.77</v>
      </c>
      <c r="AD209">
        <v>63.64</v>
      </c>
      <c r="AE209">
        <v>98.18</v>
      </c>
      <c r="AF209">
        <v>81.819999999999993</v>
      </c>
      <c r="AG209">
        <v>91.61</v>
      </c>
      <c r="AH209">
        <v>84.08</v>
      </c>
      <c r="AI209">
        <v>85.7</v>
      </c>
      <c r="AZ209" t="s">
        <v>70</v>
      </c>
      <c r="BA209" t="s">
        <v>71</v>
      </c>
    </row>
    <row r="210" spans="1:53" x14ac:dyDescent="0.35">
      <c r="A210" t="s">
        <v>486</v>
      </c>
      <c r="B210" t="s">
        <v>487</v>
      </c>
      <c r="C210" t="s">
        <v>711</v>
      </c>
      <c r="D210" t="s">
        <v>700</v>
      </c>
      <c r="E210" t="s">
        <v>496</v>
      </c>
      <c r="F210" s="1">
        <v>44683</v>
      </c>
      <c r="G210">
        <v>1</v>
      </c>
      <c r="H210" t="s">
        <v>55</v>
      </c>
      <c r="I210">
        <v>71.680000000000007</v>
      </c>
      <c r="J210">
        <v>60</v>
      </c>
      <c r="L210" t="s">
        <v>56</v>
      </c>
      <c r="M210" t="s">
        <v>58</v>
      </c>
      <c r="N210" t="s">
        <v>336</v>
      </c>
      <c r="O210" t="s">
        <v>56</v>
      </c>
      <c r="P210" t="s">
        <v>497</v>
      </c>
      <c r="Q210" t="s">
        <v>60</v>
      </c>
      <c r="R210">
        <v>110</v>
      </c>
      <c r="S210" t="s">
        <v>61</v>
      </c>
      <c r="T210">
        <v>15</v>
      </c>
      <c r="U210">
        <v>9</v>
      </c>
      <c r="V210">
        <v>56.36</v>
      </c>
      <c r="W210">
        <v>7.27</v>
      </c>
      <c r="X210">
        <v>31.82</v>
      </c>
      <c r="Y210">
        <v>10</v>
      </c>
      <c r="Z210">
        <v>49.09</v>
      </c>
      <c r="AA210">
        <v>4.16</v>
      </c>
      <c r="AB210">
        <v>91.95</v>
      </c>
      <c r="AC210">
        <v>20.43</v>
      </c>
      <c r="AD210">
        <v>68.180000000000007</v>
      </c>
      <c r="AE210">
        <v>90</v>
      </c>
      <c r="AF210">
        <v>81.819999999999993</v>
      </c>
      <c r="AG210">
        <v>61.66</v>
      </c>
      <c r="AH210">
        <v>73.569999999999993</v>
      </c>
      <c r="AI210">
        <v>85.83</v>
      </c>
      <c r="AZ210" t="s">
        <v>62</v>
      </c>
      <c r="BA210" t="s">
        <v>63</v>
      </c>
    </row>
    <row r="211" spans="1:53" x14ac:dyDescent="0.35">
      <c r="A211" t="s">
        <v>486</v>
      </c>
      <c r="B211" t="s">
        <v>487</v>
      </c>
      <c r="C211" t="s">
        <v>711</v>
      </c>
      <c r="D211" t="s">
        <v>700</v>
      </c>
      <c r="E211" t="s">
        <v>498</v>
      </c>
      <c r="F211" s="1">
        <v>44860</v>
      </c>
      <c r="G211">
        <v>1</v>
      </c>
      <c r="H211" t="s">
        <v>55</v>
      </c>
      <c r="I211">
        <v>73.569999999999993</v>
      </c>
      <c r="J211">
        <v>60</v>
      </c>
      <c r="K211" t="s">
        <v>499</v>
      </c>
      <c r="L211" t="s">
        <v>56</v>
      </c>
      <c r="M211" t="s">
        <v>58</v>
      </c>
      <c r="N211" t="s">
        <v>336</v>
      </c>
      <c r="O211" t="s">
        <v>56</v>
      </c>
      <c r="P211" t="s">
        <v>500</v>
      </c>
      <c r="Q211" t="s">
        <v>60</v>
      </c>
      <c r="R211">
        <v>110</v>
      </c>
      <c r="S211" t="s">
        <v>69</v>
      </c>
      <c r="T211">
        <v>18</v>
      </c>
      <c r="U211">
        <v>10</v>
      </c>
      <c r="V211">
        <v>25.45</v>
      </c>
      <c r="W211">
        <v>6.36</v>
      </c>
      <c r="X211">
        <v>60</v>
      </c>
      <c r="Y211">
        <v>3.64</v>
      </c>
      <c r="Z211">
        <v>50</v>
      </c>
      <c r="AA211">
        <v>4.03</v>
      </c>
      <c r="AB211">
        <v>41.52</v>
      </c>
      <c r="AC211">
        <v>17.88</v>
      </c>
      <c r="AD211">
        <v>81.819999999999993</v>
      </c>
      <c r="AE211">
        <v>96.36</v>
      </c>
      <c r="AF211">
        <v>90.91</v>
      </c>
      <c r="AG211">
        <v>100</v>
      </c>
      <c r="AH211">
        <v>72.25</v>
      </c>
      <c r="AI211">
        <v>87.83</v>
      </c>
      <c r="AZ211" t="s">
        <v>70</v>
      </c>
      <c r="BA211" t="s">
        <v>71</v>
      </c>
    </row>
    <row r="212" spans="1:53" x14ac:dyDescent="0.35">
      <c r="A212" t="s">
        <v>501</v>
      </c>
      <c r="B212" t="s">
        <v>502</v>
      </c>
      <c r="C212" t="s">
        <v>711</v>
      </c>
      <c r="D212" t="s">
        <v>700</v>
      </c>
      <c r="E212" t="s">
        <v>503</v>
      </c>
      <c r="F212" s="1">
        <v>44144</v>
      </c>
      <c r="G212">
        <v>1</v>
      </c>
      <c r="H212" t="s">
        <v>55</v>
      </c>
      <c r="I212">
        <v>68.760000000000005</v>
      </c>
      <c r="J212">
        <v>60</v>
      </c>
      <c r="L212" t="s">
        <v>56</v>
      </c>
      <c r="M212" t="s">
        <v>450</v>
      </c>
      <c r="N212" t="s">
        <v>336</v>
      </c>
      <c r="O212" t="s">
        <v>56</v>
      </c>
      <c r="P212" t="s">
        <v>504</v>
      </c>
      <c r="Q212" t="s">
        <v>60</v>
      </c>
      <c r="R212">
        <v>110</v>
      </c>
      <c r="S212" t="s">
        <v>69</v>
      </c>
      <c r="T212">
        <v>16</v>
      </c>
      <c r="U212">
        <v>8</v>
      </c>
      <c r="V212">
        <v>18.18</v>
      </c>
      <c r="W212">
        <v>7.27</v>
      </c>
      <c r="X212">
        <v>58.18</v>
      </c>
      <c r="Y212">
        <v>2.73</v>
      </c>
      <c r="Z212">
        <v>50</v>
      </c>
      <c r="AA212">
        <v>4.22</v>
      </c>
      <c r="AB212">
        <v>29.66</v>
      </c>
      <c r="AC212">
        <v>20.43</v>
      </c>
      <c r="AD212">
        <v>72.73</v>
      </c>
      <c r="AE212">
        <v>97.27</v>
      </c>
      <c r="AF212">
        <v>72.73</v>
      </c>
      <c r="AG212">
        <v>100</v>
      </c>
      <c r="AH212">
        <v>72.25</v>
      </c>
      <c r="AI212">
        <v>85.03</v>
      </c>
      <c r="AZ212" t="s">
        <v>70</v>
      </c>
      <c r="BA212" t="s">
        <v>71</v>
      </c>
    </row>
    <row r="213" spans="1:53" x14ac:dyDescent="0.35">
      <c r="A213" t="s">
        <v>501</v>
      </c>
      <c r="B213" t="s">
        <v>502</v>
      </c>
      <c r="C213" t="s">
        <v>711</v>
      </c>
      <c r="D213" t="s">
        <v>700</v>
      </c>
      <c r="E213" t="s">
        <v>505</v>
      </c>
      <c r="F213" s="1">
        <v>44144</v>
      </c>
      <c r="G213">
        <v>2</v>
      </c>
      <c r="H213" t="s">
        <v>55</v>
      </c>
      <c r="I213">
        <v>71.5</v>
      </c>
      <c r="J213">
        <v>60</v>
      </c>
      <c r="L213" t="s">
        <v>56</v>
      </c>
      <c r="M213" t="s">
        <v>450</v>
      </c>
      <c r="N213" t="s">
        <v>336</v>
      </c>
      <c r="O213" t="s">
        <v>56</v>
      </c>
      <c r="P213" t="s">
        <v>506</v>
      </c>
      <c r="Q213" t="s">
        <v>60</v>
      </c>
      <c r="R213">
        <v>110</v>
      </c>
      <c r="S213" t="s">
        <v>69</v>
      </c>
      <c r="T213">
        <v>20</v>
      </c>
      <c r="U213">
        <v>9</v>
      </c>
      <c r="V213">
        <v>16.36</v>
      </c>
      <c r="W213">
        <v>7.27</v>
      </c>
      <c r="X213">
        <v>66.36</v>
      </c>
      <c r="Y213">
        <v>1.82</v>
      </c>
      <c r="Z213">
        <v>51.82</v>
      </c>
      <c r="AA213">
        <v>4.26</v>
      </c>
      <c r="AB213">
        <v>26.69</v>
      </c>
      <c r="AC213">
        <v>20.43</v>
      </c>
      <c r="AD213">
        <v>90.91</v>
      </c>
      <c r="AE213">
        <v>98.18</v>
      </c>
      <c r="AF213">
        <v>81.819999999999993</v>
      </c>
      <c r="AG213">
        <v>100</v>
      </c>
      <c r="AH213">
        <v>69.63</v>
      </c>
      <c r="AI213">
        <v>84.36</v>
      </c>
      <c r="AZ213" t="s">
        <v>70</v>
      </c>
      <c r="BA213" t="s">
        <v>71</v>
      </c>
    </row>
    <row r="214" spans="1:53" x14ac:dyDescent="0.35">
      <c r="A214" t="s">
        <v>501</v>
      </c>
      <c r="B214" t="s">
        <v>502</v>
      </c>
      <c r="C214" t="s">
        <v>711</v>
      </c>
      <c r="D214" t="s">
        <v>700</v>
      </c>
      <c r="E214" t="s">
        <v>507</v>
      </c>
      <c r="F214" s="1">
        <v>44329</v>
      </c>
      <c r="G214">
        <v>1</v>
      </c>
      <c r="H214" t="s">
        <v>55</v>
      </c>
      <c r="I214">
        <v>54.4</v>
      </c>
      <c r="J214">
        <v>60</v>
      </c>
      <c r="K214" t="s">
        <v>508</v>
      </c>
      <c r="L214" t="s">
        <v>56</v>
      </c>
      <c r="M214" t="s">
        <v>454</v>
      </c>
      <c r="N214" t="s">
        <v>336</v>
      </c>
      <c r="O214" t="s">
        <v>56</v>
      </c>
      <c r="P214" t="s">
        <v>455</v>
      </c>
      <c r="Q214" t="s">
        <v>60</v>
      </c>
      <c r="R214">
        <v>110</v>
      </c>
      <c r="S214" t="s">
        <v>61</v>
      </c>
      <c r="T214">
        <v>11</v>
      </c>
      <c r="U214">
        <v>5</v>
      </c>
      <c r="V214">
        <v>40</v>
      </c>
      <c r="W214">
        <v>7.27</v>
      </c>
      <c r="X214">
        <v>18.18</v>
      </c>
      <c r="Y214">
        <v>24.55</v>
      </c>
      <c r="Z214">
        <v>54.55</v>
      </c>
      <c r="AA214">
        <v>4.72</v>
      </c>
      <c r="AB214">
        <v>65.25</v>
      </c>
      <c r="AC214">
        <v>20.43</v>
      </c>
      <c r="AD214">
        <v>50</v>
      </c>
      <c r="AE214">
        <v>75.45</v>
      </c>
      <c r="AF214">
        <v>45.45</v>
      </c>
      <c r="AG214">
        <v>35.24</v>
      </c>
      <c r="AH214">
        <v>65.69</v>
      </c>
      <c r="AI214">
        <v>77.67</v>
      </c>
      <c r="AZ214" t="s">
        <v>62</v>
      </c>
      <c r="BA214" t="s">
        <v>63</v>
      </c>
    </row>
    <row r="215" spans="1:53" x14ac:dyDescent="0.35">
      <c r="A215" t="s">
        <v>501</v>
      </c>
      <c r="B215" t="s">
        <v>502</v>
      </c>
      <c r="C215" t="s">
        <v>711</v>
      </c>
      <c r="D215" t="s">
        <v>700</v>
      </c>
      <c r="E215" t="s">
        <v>509</v>
      </c>
      <c r="F215" s="1">
        <v>44509</v>
      </c>
      <c r="G215">
        <v>1</v>
      </c>
      <c r="H215" t="s">
        <v>55</v>
      </c>
      <c r="I215">
        <v>71.94</v>
      </c>
      <c r="J215">
        <v>60</v>
      </c>
      <c r="L215" t="s">
        <v>56</v>
      </c>
      <c r="M215" t="s">
        <v>58</v>
      </c>
      <c r="N215" t="s">
        <v>336</v>
      </c>
      <c r="O215" t="s">
        <v>56</v>
      </c>
      <c r="P215" t="s">
        <v>510</v>
      </c>
      <c r="Q215" t="s">
        <v>60</v>
      </c>
      <c r="R215">
        <v>110</v>
      </c>
      <c r="S215" t="s">
        <v>69</v>
      </c>
      <c r="T215">
        <v>17</v>
      </c>
      <c r="U215">
        <v>9</v>
      </c>
      <c r="V215">
        <v>21.82</v>
      </c>
      <c r="W215">
        <v>10</v>
      </c>
      <c r="X215">
        <v>49.09</v>
      </c>
      <c r="Y215">
        <v>2.73</v>
      </c>
      <c r="Z215">
        <v>48.18</v>
      </c>
      <c r="AA215">
        <v>4.1900000000000004</v>
      </c>
      <c r="AB215">
        <v>35.590000000000003</v>
      </c>
      <c r="AC215">
        <v>28.09</v>
      </c>
      <c r="AD215">
        <v>77.27</v>
      </c>
      <c r="AE215">
        <v>97.27</v>
      </c>
      <c r="AF215">
        <v>81.819999999999993</v>
      </c>
      <c r="AG215">
        <v>95.14</v>
      </c>
      <c r="AH215">
        <v>74.88</v>
      </c>
      <c r="AI215">
        <v>85.43</v>
      </c>
      <c r="AZ215" t="s">
        <v>70</v>
      </c>
      <c r="BA215" t="s">
        <v>71</v>
      </c>
    </row>
    <row r="216" spans="1:53" x14ac:dyDescent="0.35">
      <c r="A216" t="s">
        <v>501</v>
      </c>
      <c r="B216" t="s">
        <v>502</v>
      </c>
      <c r="C216" t="s">
        <v>711</v>
      </c>
      <c r="D216" t="s">
        <v>700</v>
      </c>
      <c r="E216" t="s">
        <v>511</v>
      </c>
      <c r="F216" s="1">
        <v>44683</v>
      </c>
      <c r="G216">
        <v>1</v>
      </c>
      <c r="H216" t="s">
        <v>55</v>
      </c>
      <c r="I216">
        <v>70.069999999999993</v>
      </c>
      <c r="J216">
        <v>60</v>
      </c>
      <c r="L216" t="s">
        <v>56</v>
      </c>
      <c r="M216" t="s">
        <v>58</v>
      </c>
      <c r="N216" t="s">
        <v>336</v>
      </c>
      <c r="O216" t="s">
        <v>56</v>
      </c>
      <c r="P216" t="s">
        <v>461</v>
      </c>
      <c r="Q216" t="s">
        <v>60</v>
      </c>
      <c r="R216">
        <v>110</v>
      </c>
      <c r="S216" t="s">
        <v>61</v>
      </c>
      <c r="T216">
        <v>15</v>
      </c>
      <c r="U216">
        <v>9</v>
      </c>
      <c r="V216">
        <v>39.090000000000003</v>
      </c>
      <c r="W216">
        <v>5.45</v>
      </c>
      <c r="X216">
        <v>36.36</v>
      </c>
      <c r="Y216">
        <v>17.27</v>
      </c>
      <c r="Z216">
        <v>34.549999999999997</v>
      </c>
      <c r="AA216">
        <v>4.3099999999999996</v>
      </c>
      <c r="AB216">
        <v>63.77</v>
      </c>
      <c r="AC216">
        <v>15.32</v>
      </c>
      <c r="AD216">
        <v>68.180000000000007</v>
      </c>
      <c r="AE216">
        <v>82.73</v>
      </c>
      <c r="AF216">
        <v>81.819999999999993</v>
      </c>
      <c r="AG216">
        <v>70.47</v>
      </c>
      <c r="AH216">
        <v>94.59</v>
      </c>
      <c r="AI216">
        <v>83.69</v>
      </c>
      <c r="AZ216" t="s">
        <v>62</v>
      </c>
      <c r="BA216" t="s">
        <v>63</v>
      </c>
    </row>
    <row r="217" spans="1:53" x14ac:dyDescent="0.35">
      <c r="A217" t="s">
        <v>501</v>
      </c>
      <c r="B217" t="s">
        <v>502</v>
      </c>
      <c r="C217" t="s">
        <v>711</v>
      </c>
      <c r="D217" t="s">
        <v>700</v>
      </c>
      <c r="E217" t="s">
        <v>512</v>
      </c>
      <c r="F217" s="1">
        <v>44860</v>
      </c>
      <c r="G217">
        <v>1</v>
      </c>
      <c r="H217" t="s">
        <v>55</v>
      </c>
      <c r="I217">
        <v>72.989999999999995</v>
      </c>
      <c r="J217">
        <v>60</v>
      </c>
      <c r="L217" t="s">
        <v>56</v>
      </c>
      <c r="M217" t="s">
        <v>58</v>
      </c>
      <c r="N217" t="s">
        <v>336</v>
      </c>
      <c r="O217" t="s">
        <v>56</v>
      </c>
      <c r="P217" t="s">
        <v>513</v>
      </c>
      <c r="Q217" t="s">
        <v>60</v>
      </c>
      <c r="R217">
        <v>110</v>
      </c>
      <c r="S217" t="s">
        <v>69</v>
      </c>
      <c r="T217">
        <v>20</v>
      </c>
      <c r="U217">
        <v>9</v>
      </c>
      <c r="V217">
        <v>23.64</v>
      </c>
      <c r="W217">
        <v>6.36</v>
      </c>
      <c r="X217">
        <v>59.09</v>
      </c>
      <c r="Y217">
        <v>2.73</v>
      </c>
      <c r="Z217">
        <v>51.82</v>
      </c>
      <c r="AA217">
        <v>4.03</v>
      </c>
      <c r="AB217">
        <v>38.56</v>
      </c>
      <c r="AC217">
        <v>17.88</v>
      </c>
      <c r="AD217">
        <v>90.91</v>
      </c>
      <c r="AE217">
        <v>97.27</v>
      </c>
      <c r="AF217">
        <v>81.819999999999993</v>
      </c>
      <c r="AG217">
        <v>100</v>
      </c>
      <c r="AH217">
        <v>69.63</v>
      </c>
      <c r="AI217">
        <v>87.83</v>
      </c>
      <c r="AZ217" t="s">
        <v>70</v>
      </c>
      <c r="BA217" t="s">
        <v>71</v>
      </c>
    </row>
    <row r="218" spans="1:53" x14ac:dyDescent="0.35">
      <c r="A218" t="s">
        <v>514</v>
      </c>
      <c r="B218" t="s">
        <v>515</v>
      </c>
      <c r="C218" t="s">
        <v>711</v>
      </c>
      <c r="D218" t="s">
        <v>700</v>
      </c>
      <c r="E218" t="s">
        <v>516</v>
      </c>
      <c r="F218" s="1">
        <v>37371</v>
      </c>
      <c r="G218">
        <v>1</v>
      </c>
      <c r="H218" t="s">
        <v>55</v>
      </c>
      <c r="I218">
        <v>60.43</v>
      </c>
      <c r="J218">
        <v>60</v>
      </c>
      <c r="L218" t="s">
        <v>56</v>
      </c>
      <c r="M218" t="s">
        <v>58</v>
      </c>
      <c r="N218" t="s">
        <v>58</v>
      </c>
      <c r="O218" t="s">
        <v>56</v>
      </c>
      <c r="P218" t="s">
        <v>517</v>
      </c>
      <c r="Q218" t="s">
        <v>60</v>
      </c>
      <c r="R218">
        <v>110</v>
      </c>
      <c r="S218" t="s">
        <v>61</v>
      </c>
      <c r="T218">
        <v>16</v>
      </c>
      <c r="U218">
        <v>8</v>
      </c>
      <c r="V218">
        <v>16.809999999999999</v>
      </c>
      <c r="W218">
        <v>12.39</v>
      </c>
      <c r="X218">
        <v>27.43</v>
      </c>
      <c r="Y218">
        <v>32.74</v>
      </c>
      <c r="Z218">
        <v>46.02</v>
      </c>
      <c r="AA218">
        <v>4.74</v>
      </c>
      <c r="AB218">
        <v>27.43</v>
      </c>
      <c r="AC218">
        <v>34.799999999999997</v>
      </c>
      <c r="AD218">
        <v>72.73</v>
      </c>
      <c r="AE218">
        <v>67.260000000000005</v>
      </c>
      <c r="AF218">
        <v>72.73</v>
      </c>
      <c r="AG218">
        <v>53.17</v>
      </c>
      <c r="AH218">
        <v>78.010000000000005</v>
      </c>
      <c r="AI218">
        <v>77.3</v>
      </c>
      <c r="AZ218" t="s">
        <v>62</v>
      </c>
      <c r="BA218" t="s">
        <v>63</v>
      </c>
    </row>
    <row r="219" spans="1:53" x14ac:dyDescent="0.35">
      <c r="A219" t="s">
        <v>514</v>
      </c>
      <c r="B219" t="s">
        <v>515</v>
      </c>
      <c r="C219" t="s">
        <v>711</v>
      </c>
      <c r="D219" t="s">
        <v>700</v>
      </c>
      <c r="E219" t="s">
        <v>518</v>
      </c>
      <c r="F219" s="1">
        <v>37530</v>
      </c>
      <c r="G219">
        <v>1</v>
      </c>
      <c r="H219" t="s">
        <v>55</v>
      </c>
      <c r="I219">
        <v>73.89</v>
      </c>
      <c r="J219">
        <v>60</v>
      </c>
      <c r="L219" t="s">
        <v>56</v>
      </c>
      <c r="M219" t="s">
        <v>294</v>
      </c>
      <c r="N219" t="s">
        <v>103</v>
      </c>
      <c r="O219" t="s">
        <v>104</v>
      </c>
      <c r="P219" t="s">
        <v>519</v>
      </c>
      <c r="Q219" t="s">
        <v>60</v>
      </c>
      <c r="R219">
        <v>110</v>
      </c>
      <c r="S219" t="s">
        <v>69</v>
      </c>
      <c r="T219">
        <v>16</v>
      </c>
      <c r="U219">
        <v>9</v>
      </c>
      <c r="V219">
        <v>20.18</v>
      </c>
      <c r="W219">
        <v>15.6</v>
      </c>
      <c r="X219">
        <v>57.8</v>
      </c>
      <c r="Y219">
        <v>4.59</v>
      </c>
      <c r="Z219">
        <v>49.54</v>
      </c>
      <c r="AA219">
        <v>3.78</v>
      </c>
      <c r="AB219">
        <v>32.93</v>
      </c>
      <c r="AC219">
        <v>43.81</v>
      </c>
      <c r="AD219">
        <v>72.73</v>
      </c>
      <c r="AE219">
        <v>95.41</v>
      </c>
      <c r="AF219">
        <v>81.819999999999993</v>
      </c>
      <c r="AG219">
        <v>100</v>
      </c>
      <c r="AH219">
        <v>72.92</v>
      </c>
      <c r="AI219">
        <v>91.47</v>
      </c>
      <c r="AZ219" t="s">
        <v>70</v>
      </c>
      <c r="BA219" t="s">
        <v>71</v>
      </c>
    </row>
    <row r="220" spans="1:53" x14ac:dyDescent="0.35">
      <c r="A220" t="s">
        <v>514</v>
      </c>
      <c r="B220" t="s">
        <v>515</v>
      </c>
      <c r="C220" t="s">
        <v>711</v>
      </c>
      <c r="D220" t="s">
        <v>700</v>
      </c>
      <c r="E220" t="s">
        <v>520</v>
      </c>
      <c r="F220" s="1">
        <v>38482</v>
      </c>
      <c r="G220">
        <v>1</v>
      </c>
      <c r="H220" t="s">
        <v>55</v>
      </c>
      <c r="I220">
        <v>67.87</v>
      </c>
      <c r="J220">
        <v>60</v>
      </c>
      <c r="L220" t="s">
        <v>56</v>
      </c>
      <c r="M220" t="s">
        <v>175</v>
      </c>
      <c r="N220" t="s">
        <v>58</v>
      </c>
      <c r="O220" t="s">
        <v>56</v>
      </c>
      <c r="P220" t="s">
        <v>301</v>
      </c>
      <c r="Q220" t="s">
        <v>60</v>
      </c>
      <c r="R220">
        <v>110</v>
      </c>
      <c r="S220" t="s">
        <v>61</v>
      </c>
      <c r="T220">
        <v>13</v>
      </c>
      <c r="U220">
        <v>7</v>
      </c>
      <c r="V220">
        <v>65.38</v>
      </c>
      <c r="W220">
        <v>6.04</v>
      </c>
      <c r="X220">
        <v>25.82</v>
      </c>
      <c r="Y220">
        <v>8.24</v>
      </c>
      <c r="Z220">
        <v>48.9</v>
      </c>
      <c r="AA220">
        <v>4.04</v>
      </c>
      <c r="AB220">
        <v>100</v>
      </c>
      <c r="AC220">
        <v>16.98</v>
      </c>
      <c r="AD220">
        <v>59.09</v>
      </c>
      <c r="AE220">
        <v>91.76</v>
      </c>
      <c r="AF220">
        <v>63.64</v>
      </c>
      <c r="AG220">
        <v>50.05</v>
      </c>
      <c r="AH220">
        <v>73.84</v>
      </c>
      <c r="AI220">
        <v>87.59</v>
      </c>
      <c r="AZ220" t="s">
        <v>62</v>
      </c>
      <c r="BA220" t="s">
        <v>63</v>
      </c>
    </row>
    <row r="221" spans="1:53" x14ac:dyDescent="0.35">
      <c r="A221" t="s">
        <v>514</v>
      </c>
      <c r="B221" t="s">
        <v>515</v>
      </c>
      <c r="C221" t="s">
        <v>711</v>
      </c>
      <c r="D221" t="s">
        <v>700</v>
      </c>
      <c r="E221" t="s">
        <v>521</v>
      </c>
      <c r="F221" s="1">
        <v>39051</v>
      </c>
      <c r="G221">
        <v>1</v>
      </c>
      <c r="H221" t="s">
        <v>55</v>
      </c>
      <c r="I221">
        <v>80.290000000000006</v>
      </c>
      <c r="J221">
        <v>60</v>
      </c>
      <c r="L221" t="s">
        <v>56</v>
      </c>
      <c r="M221" t="s">
        <v>175</v>
      </c>
      <c r="N221" t="s">
        <v>78</v>
      </c>
      <c r="O221" t="s">
        <v>65</v>
      </c>
      <c r="P221" t="s">
        <v>303</v>
      </c>
      <c r="Q221" t="s">
        <v>60</v>
      </c>
      <c r="R221">
        <v>110</v>
      </c>
      <c r="S221" t="s">
        <v>69</v>
      </c>
      <c r="T221">
        <v>17</v>
      </c>
      <c r="U221">
        <v>10</v>
      </c>
      <c r="V221">
        <v>31.71</v>
      </c>
      <c r="W221">
        <v>24.39</v>
      </c>
      <c r="X221">
        <v>36.590000000000003</v>
      </c>
      <c r="Y221">
        <v>4.88</v>
      </c>
      <c r="Z221">
        <v>35.770000000000003</v>
      </c>
      <c r="AA221">
        <v>3.54</v>
      </c>
      <c r="AB221">
        <v>51.72</v>
      </c>
      <c r="AC221">
        <v>68.510000000000005</v>
      </c>
      <c r="AD221">
        <v>77.27</v>
      </c>
      <c r="AE221">
        <v>95.12</v>
      </c>
      <c r="AF221">
        <v>90.91</v>
      </c>
      <c r="AG221">
        <v>70.900000000000006</v>
      </c>
      <c r="AH221">
        <v>92.81</v>
      </c>
      <c r="AI221">
        <v>95.05</v>
      </c>
      <c r="AZ221" t="s">
        <v>70</v>
      </c>
      <c r="BA221" t="s">
        <v>71</v>
      </c>
    </row>
    <row r="222" spans="1:53" x14ac:dyDescent="0.35">
      <c r="A222" t="s">
        <v>522</v>
      </c>
      <c r="B222" t="s">
        <v>523</v>
      </c>
      <c r="C222" t="s">
        <v>711</v>
      </c>
      <c r="D222" t="s">
        <v>700</v>
      </c>
      <c r="E222" t="s">
        <v>524</v>
      </c>
      <c r="F222" s="1">
        <v>36654</v>
      </c>
      <c r="G222">
        <v>1</v>
      </c>
      <c r="H222" t="s">
        <v>55</v>
      </c>
      <c r="I222">
        <v>67.150000000000006</v>
      </c>
      <c r="J222">
        <v>60</v>
      </c>
      <c r="L222" t="s">
        <v>56</v>
      </c>
      <c r="M222" t="s">
        <v>58</v>
      </c>
      <c r="N222" t="s">
        <v>525</v>
      </c>
      <c r="O222" t="s">
        <v>135</v>
      </c>
      <c r="P222" t="s">
        <v>403</v>
      </c>
      <c r="Q222" t="s">
        <v>60</v>
      </c>
      <c r="R222">
        <v>110</v>
      </c>
      <c r="S222" t="s">
        <v>61</v>
      </c>
      <c r="T222">
        <v>14</v>
      </c>
      <c r="U222">
        <v>7</v>
      </c>
      <c r="V222">
        <v>33.71</v>
      </c>
      <c r="W222">
        <v>4.49</v>
      </c>
      <c r="X222">
        <v>42.7</v>
      </c>
      <c r="Y222">
        <v>14.61</v>
      </c>
      <c r="Z222">
        <v>37.08</v>
      </c>
      <c r="AA222">
        <v>4.34</v>
      </c>
      <c r="AB222">
        <v>54.99</v>
      </c>
      <c r="AC222">
        <v>12.62</v>
      </c>
      <c r="AD222">
        <v>63.64</v>
      </c>
      <c r="AE222">
        <v>85.39</v>
      </c>
      <c r="AF222">
        <v>63.64</v>
      </c>
      <c r="AG222">
        <v>82.75</v>
      </c>
      <c r="AH222">
        <v>90.93</v>
      </c>
      <c r="AI222">
        <v>83.28</v>
      </c>
      <c r="AZ222" t="s">
        <v>62</v>
      </c>
      <c r="BA222" t="s">
        <v>63</v>
      </c>
    </row>
    <row r="223" spans="1:53" x14ac:dyDescent="0.35">
      <c r="A223" t="s">
        <v>522</v>
      </c>
      <c r="B223" t="s">
        <v>523</v>
      </c>
      <c r="C223" t="s">
        <v>711</v>
      </c>
      <c r="D223" t="s">
        <v>700</v>
      </c>
      <c r="E223" t="s">
        <v>526</v>
      </c>
      <c r="F223" s="1">
        <v>36811</v>
      </c>
      <c r="G223">
        <v>1</v>
      </c>
      <c r="H223" t="s">
        <v>55</v>
      </c>
      <c r="I223">
        <v>71.69</v>
      </c>
      <c r="J223">
        <v>60</v>
      </c>
      <c r="L223" t="s">
        <v>56</v>
      </c>
      <c r="M223" t="s">
        <v>83</v>
      </c>
      <c r="N223" t="s">
        <v>58</v>
      </c>
      <c r="O223" t="s">
        <v>56</v>
      </c>
      <c r="P223" t="s">
        <v>346</v>
      </c>
      <c r="Q223" t="s">
        <v>60</v>
      </c>
      <c r="R223">
        <v>110</v>
      </c>
      <c r="S223" t="s">
        <v>69</v>
      </c>
      <c r="T223">
        <v>21</v>
      </c>
      <c r="U223">
        <v>9</v>
      </c>
      <c r="V223">
        <v>34.69</v>
      </c>
      <c r="W223">
        <v>3.27</v>
      </c>
      <c r="X223">
        <v>40</v>
      </c>
      <c r="Y223">
        <v>7.76</v>
      </c>
      <c r="Z223">
        <v>51.02</v>
      </c>
      <c r="AA223">
        <v>3.89</v>
      </c>
      <c r="AB223">
        <v>56.6</v>
      </c>
      <c r="AC223">
        <v>9.17</v>
      </c>
      <c r="AD223">
        <v>95.45</v>
      </c>
      <c r="AE223">
        <v>92.24</v>
      </c>
      <c r="AF223">
        <v>81.819999999999993</v>
      </c>
      <c r="AG223">
        <v>77.52</v>
      </c>
      <c r="AH223">
        <v>70.78</v>
      </c>
      <c r="AI223">
        <v>89.92</v>
      </c>
      <c r="AZ223" t="s">
        <v>70</v>
      </c>
      <c r="BA223" t="s">
        <v>71</v>
      </c>
    </row>
    <row r="224" spans="1:53" x14ac:dyDescent="0.35">
      <c r="A224" t="s">
        <v>522</v>
      </c>
      <c r="B224" t="s">
        <v>523</v>
      </c>
      <c r="C224" t="s">
        <v>711</v>
      </c>
      <c r="D224" t="s">
        <v>700</v>
      </c>
      <c r="E224" t="s">
        <v>527</v>
      </c>
      <c r="F224" s="1">
        <v>37221</v>
      </c>
      <c r="G224">
        <v>1</v>
      </c>
      <c r="H224" t="s">
        <v>55</v>
      </c>
      <c r="I224">
        <v>64.959999999999994</v>
      </c>
      <c r="J224">
        <v>60</v>
      </c>
      <c r="L224" t="s">
        <v>56</v>
      </c>
      <c r="M224" t="s">
        <v>83</v>
      </c>
      <c r="N224" t="s">
        <v>103</v>
      </c>
      <c r="O224" t="s">
        <v>104</v>
      </c>
      <c r="P224" t="s">
        <v>276</v>
      </c>
      <c r="Q224" t="s">
        <v>60</v>
      </c>
      <c r="R224">
        <v>110</v>
      </c>
      <c r="S224" t="s">
        <v>69</v>
      </c>
      <c r="T224">
        <v>16</v>
      </c>
      <c r="U224">
        <v>8</v>
      </c>
      <c r="V224">
        <v>16.670000000000002</v>
      </c>
      <c r="W224">
        <v>14.71</v>
      </c>
      <c r="X224">
        <v>35.29</v>
      </c>
      <c r="Y224">
        <v>23.53</v>
      </c>
      <c r="Z224">
        <v>46.08</v>
      </c>
      <c r="AA224">
        <v>4.3600000000000003</v>
      </c>
      <c r="AB224">
        <v>27.19</v>
      </c>
      <c r="AC224">
        <v>41.31</v>
      </c>
      <c r="AD224">
        <v>72.73</v>
      </c>
      <c r="AE224">
        <v>76.47</v>
      </c>
      <c r="AF224">
        <v>72.73</v>
      </c>
      <c r="AG224">
        <v>68.400000000000006</v>
      </c>
      <c r="AH224">
        <v>77.92</v>
      </c>
      <c r="AI224">
        <v>82.9</v>
      </c>
      <c r="AZ224" t="s">
        <v>70</v>
      </c>
      <c r="BA224" t="s">
        <v>71</v>
      </c>
    </row>
    <row r="225" spans="1:53" x14ac:dyDescent="0.35">
      <c r="A225" t="s">
        <v>522</v>
      </c>
      <c r="B225" t="s">
        <v>523</v>
      </c>
      <c r="C225" t="s">
        <v>711</v>
      </c>
      <c r="D225" t="s">
        <v>700</v>
      </c>
      <c r="E225" t="s">
        <v>528</v>
      </c>
      <c r="F225" s="1">
        <v>37963</v>
      </c>
      <c r="G225">
        <v>1</v>
      </c>
      <c r="H225" t="s">
        <v>55</v>
      </c>
      <c r="I225">
        <v>60.28</v>
      </c>
      <c r="J225">
        <v>60</v>
      </c>
      <c r="L225" t="s">
        <v>56</v>
      </c>
      <c r="M225" t="s">
        <v>58</v>
      </c>
      <c r="N225" t="s">
        <v>58</v>
      </c>
      <c r="O225" t="s">
        <v>56</v>
      </c>
      <c r="P225" t="s">
        <v>349</v>
      </c>
      <c r="Q225" t="s">
        <v>60</v>
      </c>
      <c r="R225">
        <v>110</v>
      </c>
      <c r="S225" t="s">
        <v>69</v>
      </c>
      <c r="T225">
        <v>19</v>
      </c>
      <c r="U225">
        <v>8</v>
      </c>
      <c r="V225">
        <v>36.81</v>
      </c>
      <c r="W225">
        <v>5.56</v>
      </c>
      <c r="X225">
        <v>12.5</v>
      </c>
      <c r="Y225">
        <v>23.61</v>
      </c>
      <c r="Z225">
        <v>52.08</v>
      </c>
      <c r="AA225">
        <v>4.72</v>
      </c>
      <c r="AB225">
        <v>60.04</v>
      </c>
      <c r="AC225">
        <v>15.61</v>
      </c>
      <c r="AD225">
        <v>86.36</v>
      </c>
      <c r="AE225">
        <v>76.39</v>
      </c>
      <c r="AF225">
        <v>72.73</v>
      </c>
      <c r="AG225">
        <v>24.22</v>
      </c>
      <c r="AH225">
        <v>69.239999999999995</v>
      </c>
      <c r="AI225">
        <v>77.61</v>
      </c>
      <c r="AZ225" t="s">
        <v>70</v>
      </c>
      <c r="BA225" t="s">
        <v>71</v>
      </c>
    </row>
    <row r="226" spans="1:53" x14ac:dyDescent="0.35">
      <c r="A226" t="s">
        <v>522</v>
      </c>
      <c r="B226" t="s">
        <v>523</v>
      </c>
      <c r="C226" t="s">
        <v>711</v>
      </c>
      <c r="D226" t="s">
        <v>700</v>
      </c>
      <c r="E226" t="s">
        <v>529</v>
      </c>
      <c r="F226" s="1">
        <v>38113</v>
      </c>
      <c r="G226">
        <v>1</v>
      </c>
      <c r="H226" t="s">
        <v>55</v>
      </c>
      <c r="I226">
        <v>59.07</v>
      </c>
      <c r="J226">
        <v>60</v>
      </c>
      <c r="L226" t="s">
        <v>56</v>
      </c>
      <c r="M226" t="s">
        <v>58</v>
      </c>
      <c r="N226" t="s">
        <v>58</v>
      </c>
      <c r="O226" t="s">
        <v>56</v>
      </c>
      <c r="P226" t="s">
        <v>351</v>
      </c>
      <c r="Q226" t="s">
        <v>60</v>
      </c>
      <c r="R226">
        <v>110</v>
      </c>
      <c r="S226" t="s">
        <v>61</v>
      </c>
      <c r="T226">
        <v>12</v>
      </c>
      <c r="U226">
        <v>6</v>
      </c>
      <c r="V226">
        <v>40.46</v>
      </c>
      <c r="W226">
        <v>3.05</v>
      </c>
      <c r="X226">
        <v>16.79</v>
      </c>
      <c r="Y226">
        <v>12.98</v>
      </c>
      <c r="Z226">
        <v>35.880000000000003</v>
      </c>
      <c r="AA226">
        <v>4.79</v>
      </c>
      <c r="AB226">
        <v>66</v>
      </c>
      <c r="AC226">
        <v>8.58</v>
      </c>
      <c r="AD226">
        <v>54.55</v>
      </c>
      <c r="AE226">
        <v>87.02</v>
      </c>
      <c r="AF226">
        <v>54.55</v>
      </c>
      <c r="AG226">
        <v>32.549999999999997</v>
      </c>
      <c r="AH226">
        <v>92.66</v>
      </c>
      <c r="AI226">
        <v>76.67</v>
      </c>
      <c r="AZ226" t="s">
        <v>62</v>
      </c>
      <c r="BA226" t="s">
        <v>63</v>
      </c>
    </row>
    <row r="227" spans="1:53" x14ac:dyDescent="0.35">
      <c r="A227" t="s">
        <v>522</v>
      </c>
      <c r="B227" t="s">
        <v>523</v>
      </c>
      <c r="C227" t="s">
        <v>711</v>
      </c>
      <c r="D227" t="s">
        <v>700</v>
      </c>
      <c r="E227" t="s">
        <v>530</v>
      </c>
      <c r="F227" s="1">
        <v>38482</v>
      </c>
      <c r="G227">
        <v>1</v>
      </c>
      <c r="H227" t="s">
        <v>55</v>
      </c>
      <c r="I227">
        <v>58.13</v>
      </c>
      <c r="J227">
        <v>60</v>
      </c>
      <c r="L227" t="s">
        <v>104</v>
      </c>
      <c r="M227" t="s">
        <v>175</v>
      </c>
      <c r="N227" t="s">
        <v>58</v>
      </c>
      <c r="O227" t="s">
        <v>56</v>
      </c>
      <c r="P227" t="s">
        <v>301</v>
      </c>
      <c r="Q227" t="s">
        <v>60</v>
      </c>
      <c r="R227">
        <v>110</v>
      </c>
      <c r="S227" t="s">
        <v>61</v>
      </c>
      <c r="T227">
        <v>10</v>
      </c>
      <c r="U227">
        <v>6</v>
      </c>
      <c r="V227">
        <v>72.790000000000006</v>
      </c>
      <c r="W227">
        <v>1.47</v>
      </c>
      <c r="X227">
        <v>16.91</v>
      </c>
      <c r="Y227">
        <v>15.44</v>
      </c>
      <c r="Z227">
        <v>58.09</v>
      </c>
      <c r="AA227">
        <v>4.3499999999999996</v>
      </c>
      <c r="AB227">
        <v>100</v>
      </c>
      <c r="AC227">
        <v>4.13</v>
      </c>
      <c r="AD227">
        <v>45.45</v>
      </c>
      <c r="AE227">
        <v>84.56</v>
      </c>
      <c r="AF227">
        <v>54.55</v>
      </c>
      <c r="AG227">
        <v>32.770000000000003</v>
      </c>
      <c r="AH227">
        <v>60.57</v>
      </c>
      <c r="AI227">
        <v>83.04</v>
      </c>
      <c r="AZ227" t="s">
        <v>62</v>
      </c>
      <c r="BA227" t="s">
        <v>63</v>
      </c>
    </row>
    <row r="228" spans="1:53" x14ac:dyDescent="0.35">
      <c r="A228" t="s">
        <v>522</v>
      </c>
      <c r="B228" t="s">
        <v>523</v>
      </c>
      <c r="C228" t="s">
        <v>711</v>
      </c>
      <c r="D228" t="s">
        <v>700</v>
      </c>
      <c r="E228" t="s">
        <v>531</v>
      </c>
      <c r="F228" s="1">
        <v>39014</v>
      </c>
      <c r="G228">
        <v>1</v>
      </c>
      <c r="H228" t="s">
        <v>55</v>
      </c>
      <c r="I228">
        <v>69.17</v>
      </c>
      <c r="J228">
        <v>60</v>
      </c>
      <c r="L228" t="s">
        <v>56</v>
      </c>
      <c r="M228" t="s">
        <v>58</v>
      </c>
      <c r="N228" t="s">
        <v>58</v>
      </c>
      <c r="O228" t="s">
        <v>56</v>
      </c>
      <c r="P228" t="s">
        <v>301</v>
      </c>
      <c r="Q228" t="s">
        <v>60</v>
      </c>
      <c r="R228">
        <v>110</v>
      </c>
      <c r="S228" t="s">
        <v>69</v>
      </c>
      <c r="T228">
        <v>14</v>
      </c>
      <c r="U228">
        <v>7</v>
      </c>
      <c r="V228">
        <v>21.13</v>
      </c>
      <c r="W228">
        <v>14.08</v>
      </c>
      <c r="X228">
        <v>54.93</v>
      </c>
      <c r="Y228">
        <v>3.52</v>
      </c>
      <c r="Z228">
        <v>54.93</v>
      </c>
      <c r="AA228">
        <v>3.85</v>
      </c>
      <c r="AB228">
        <v>34.46</v>
      </c>
      <c r="AC228">
        <v>39.56</v>
      </c>
      <c r="AD228">
        <v>63.64</v>
      </c>
      <c r="AE228">
        <v>96.48</v>
      </c>
      <c r="AF228">
        <v>63.64</v>
      </c>
      <c r="AG228">
        <v>100</v>
      </c>
      <c r="AH228">
        <v>65.13</v>
      </c>
      <c r="AI228">
        <v>90.41</v>
      </c>
      <c r="AZ228" t="s">
        <v>70</v>
      </c>
      <c r="BA228" t="s">
        <v>71</v>
      </c>
    </row>
    <row r="229" spans="1:53" x14ac:dyDescent="0.35">
      <c r="A229" t="s">
        <v>522</v>
      </c>
      <c r="B229" t="s">
        <v>523</v>
      </c>
      <c r="C229" t="s">
        <v>711</v>
      </c>
      <c r="D229" t="s">
        <v>700</v>
      </c>
      <c r="E229" t="s">
        <v>532</v>
      </c>
      <c r="F229" s="1">
        <v>39953</v>
      </c>
      <c r="G229">
        <v>1</v>
      </c>
      <c r="H229" t="s">
        <v>55</v>
      </c>
      <c r="I229">
        <v>61</v>
      </c>
      <c r="J229">
        <v>60</v>
      </c>
      <c r="L229" t="s">
        <v>65</v>
      </c>
      <c r="M229" t="s">
        <v>78</v>
      </c>
      <c r="N229" t="s">
        <v>78</v>
      </c>
      <c r="O229" t="s">
        <v>65</v>
      </c>
      <c r="P229" t="s">
        <v>254</v>
      </c>
      <c r="Q229" t="s">
        <v>60</v>
      </c>
      <c r="R229">
        <v>110</v>
      </c>
      <c r="S229" t="s">
        <v>61</v>
      </c>
      <c r="T229">
        <v>13</v>
      </c>
      <c r="U229">
        <v>5</v>
      </c>
      <c r="V229">
        <v>19.59</v>
      </c>
      <c r="W229">
        <v>3.09</v>
      </c>
      <c r="X229">
        <v>67.010000000000005</v>
      </c>
      <c r="Y229">
        <v>11.34</v>
      </c>
      <c r="Z229">
        <v>52.58</v>
      </c>
      <c r="AA229">
        <v>4.18</v>
      </c>
      <c r="AB229">
        <v>31.95</v>
      </c>
      <c r="AC229">
        <v>8.69</v>
      </c>
      <c r="AD229">
        <v>59.09</v>
      </c>
      <c r="AE229">
        <v>88.66</v>
      </c>
      <c r="AF229">
        <v>45.45</v>
      </c>
      <c r="AG229">
        <v>100</v>
      </c>
      <c r="AH229">
        <v>68.53</v>
      </c>
      <c r="AI229">
        <v>85.66</v>
      </c>
      <c r="AZ229" t="s">
        <v>62</v>
      </c>
      <c r="BA229" t="s">
        <v>63</v>
      </c>
    </row>
    <row r="230" spans="1:53" x14ac:dyDescent="0.35">
      <c r="A230" t="s">
        <v>522</v>
      </c>
      <c r="B230" t="s">
        <v>523</v>
      </c>
      <c r="C230" t="s">
        <v>711</v>
      </c>
      <c r="D230" t="s">
        <v>700</v>
      </c>
      <c r="E230" t="s">
        <v>533</v>
      </c>
      <c r="F230" s="1">
        <v>40322</v>
      </c>
      <c r="G230">
        <v>1</v>
      </c>
      <c r="H230" t="s">
        <v>55</v>
      </c>
      <c r="I230">
        <v>56.59</v>
      </c>
      <c r="J230">
        <v>60</v>
      </c>
      <c r="L230" t="s">
        <v>65</v>
      </c>
      <c r="M230" t="s">
        <v>265</v>
      </c>
      <c r="N230" t="s">
        <v>78</v>
      </c>
      <c r="O230" t="s">
        <v>65</v>
      </c>
      <c r="P230" t="s">
        <v>434</v>
      </c>
      <c r="Q230" t="s">
        <v>60</v>
      </c>
      <c r="R230">
        <v>110</v>
      </c>
      <c r="S230" t="s">
        <v>61</v>
      </c>
      <c r="T230">
        <v>14</v>
      </c>
      <c r="U230">
        <v>9</v>
      </c>
      <c r="V230">
        <v>25.24</v>
      </c>
      <c r="W230">
        <v>4.8499999999999996</v>
      </c>
      <c r="X230">
        <v>14.56</v>
      </c>
      <c r="Y230">
        <v>28.16</v>
      </c>
      <c r="Z230">
        <v>47.57</v>
      </c>
      <c r="AA230">
        <v>4.79</v>
      </c>
      <c r="AB230">
        <v>41.18</v>
      </c>
      <c r="AC230">
        <v>13.64</v>
      </c>
      <c r="AD230">
        <v>63.64</v>
      </c>
      <c r="AE230">
        <v>71.84</v>
      </c>
      <c r="AF230">
        <v>81.819999999999993</v>
      </c>
      <c r="AG230">
        <v>28.22</v>
      </c>
      <c r="AH230">
        <v>75.760000000000005</v>
      </c>
      <c r="AI230">
        <v>76.59</v>
      </c>
      <c r="AZ230" t="s">
        <v>62</v>
      </c>
      <c r="BA230" t="s">
        <v>63</v>
      </c>
    </row>
    <row r="231" spans="1:53" x14ac:dyDescent="0.35">
      <c r="A231" t="s">
        <v>522</v>
      </c>
      <c r="B231" t="s">
        <v>523</v>
      </c>
      <c r="C231" t="s">
        <v>711</v>
      </c>
      <c r="D231" t="s">
        <v>700</v>
      </c>
      <c r="E231" t="s">
        <v>534</v>
      </c>
      <c r="F231" s="1">
        <v>41016</v>
      </c>
      <c r="G231">
        <v>1</v>
      </c>
      <c r="H231" t="s">
        <v>55</v>
      </c>
      <c r="I231">
        <v>60.21</v>
      </c>
      <c r="J231">
        <v>60</v>
      </c>
      <c r="L231" t="s">
        <v>65</v>
      </c>
      <c r="M231" t="s">
        <v>78</v>
      </c>
      <c r="N231" t="s">
        <v>58</v>
      </c>
      <c r="O231" t="s">
        <v>56</v>
      </c>
      <c r="P231" t="s">
        <v>386</v>
      </c>
      <c r="Q231" t="s">
        <v>60</v>
      </c>
      <c r="R231">
        <v>110</v>
      </c>
      <c r="S231" t="s">
        <v>61</v>
      </c>
      <c r="T231">
        <v>13</v>
      </c>
      <c r="U231">
        <v>8</v>
      </c>
      <c r="V231">
        <v>33.64</v>
      </c>
      <c r="W231">
        <v>7.27</v>
      </c>
      <c r="X231">
        <v>21.82</v>
      </c>
      <c r="Y231">
        <v>29.09</v>
      </c>
      <c r="Z231">
        <v>41.82</v>
      </c>
      <c r="AA231">
        <v>4.75</v>
      </c>
      <c r="AB231">
        <v>54.87</v>
      </c>
      <c r="AC231">
        <v>20.43</v>
      </c>
      <c r="AD231">
        <v>59.09</v>
      </c>
      <c r="AE231">
        <v>70.91</v>
      </c>
      <c r="AF231">
        <v>72.73</v>
      </c>
      <c r="AG231">
        <v>42.28</v>
      </c>
      <c r="AH231">
        <v>84.08</v>
      </c>
      <c r="AI231">
        <v>77.27</v>
      </c>
      <c r="AZ231" t="s">
        <v>62</v>
      </c>
      <c r="BA231" t="s">
        <v>63</v>
      </c>
    </row>
    <row r="232" spans="1:53" x14ac:dyDescent="0.35">
      <c r="A232" t="s">
        <v>522</v>
      </c>
      <c r="B232" t="s">
        <v>523</v>
      </c>
      <c r="C232" t="s">
        <v>711</v>
      </c>
      <c r="D232" t="s">
        <v>700</v>
      </c>
      <c r="E232" t="s">
        <v>535</v>
      </c>
      <c r="F232" s="1">
        <v>41191</v>
      </c>
      <c r="G232">
        <v>1</v>
      </c>
      <c r="H232" t="s">
        <v>55</v>
      </c>
      <c r="I232">
        <v>76.36</v>
      </c>
      <c r="J232">
        <v>60</v>
      </c>
      <c r="L232" t="s">
        <v>65</v>
      </c>
      <c r="M232" t="s">
        <v>78</v>
      </c>
      <c r="N232" t="s">
        <v>58</v>
      </c>
      <c r="O232" t="s">
        <v>56</v>
      </c>
      <c r="P232" t="s">
        <v>178</v>
      </c>
      <c r="Q232" t="s">
        <v>60</v>
      </c>
      <c r="R232">
        <v>110</v>
      </c>
      <c r="S232" t="s">
        <v>69</v>
      </c>
      <c r="T232">
        <v>16</v>
      </c>
      <c r="U232">
        <v>8</v>
      </c>
      <c r="V232">
        <v>53.64</v>
      </c>
      <c r="W232">
        <v>12.73</v>
      </c>
      <c r="X232">
        <v>33.64</v>
      </c>
      <c r="Y232">
        <v>5.45</v>
      </c>
      <c r="Z232">
        <v>39.090000000000003</v>
      </c>
      <c r="AA232">
        <v>3.58</v>
      </c>
      <c r="AB232">
        <v>87.5</v>
      </c>
      <c r="AC232">
        <v>35.75</v>
      </c>
      <c r="AD232">
        <v>72.73</v>
      </c>
      <c r="AE232">
        <v>94.55</v>
      </c>
      <c r="AF232">
        <v>72.73</v>
      </c>
      <c r="AG232">
        <v>65.19</v>
      </c>
      <c r="AH232">
        <v>88.02</v>
      </c>
      <c r="AI232">
        <v>94.4</v>
      </c>
      <c r="AZ232" t="s">
        <v>70</v>
      </c>
      <c r="BA232" t="s">
        <v>71</v>
      </c>
    </row>
    <row r="233" spans="1:53" x14ac:dyDescent="0.35">
      <c r="A233" t="s">
        <v>522</v>
      </c>
      <c r="B233" t="s">
        <v>523</v>
      </c>
      <c r="C233" t="s">
        <v>711</v>
      </c>
      <c r="D233" t="s">
        <v>700</v>
      </c>
      <c r="E233" t="s">
        <v>536</v>
      </c>
      <c r="F233" s="1">
        <v>43965</v>
      </c>
      <c r="G233">
        <v>1</v>
      </c>
      <c r="H233" t="s">
        <v>55</v>
      </c>
      <c r="I233">
        <v>54.17</v>
      </c>
      <c r="J233">
        <v>60</v>
      </c>
      <c r="L233" t="s">
        <v>326</v>
      </c>
      <c r="M233" t="s">
        <v>335</v>
      </c>
      <c r="N233" t="s">
        <v>328</v>
      </c>
      <c r="O233" t="s">
        <v>326</v>
      </c>
      <c r="P233" t="s">
        <v>364</v>
      </c>
      <c r="Q233" t="s">
        <v>60</v>
      </c>
      <c r="R233">
        <v>110</v>
      </c>
      <c r="S233" t="s">
        <v>61</v>
      </c>
      <c r="T233">
        <v>16</v>
      </c>
      <c r="U233">
        <v>7</v>
      </c>
      <c r="V233">
        <v>31.82</v>
      </c>
      <c r="W233">
        <v>4.55</v>
      </c>
      <c r="X233">
        <v>16.36</v>
      </c>
      <c r="Y233">
        <v>36.36</v>
      </c>
      <c r="Z233">
        <v>56.36</v>
      </c>
      <c r="AA233">
        <v>4.97</v>
      </c>
      <c r="AB233">
        <v>51.91</v>
      </c>
      <c r="AC233">
        <v>12.77</v>
      </c>
      <c r="AD233">
        <v>72.73</v>
      </c>
      <c r="AE233">
        <v>63.64</v>
      </c>
      <c r="AF233">
        <v>63.64</v>
      </c>
      <c r="AG233">
        <v>31.71</v>
      </c>
      <c r="AH233">
        <v>63.06</v>
      </c>
      <c r="AI233">
        <v>73.930000000000007</v>
      </c>
      <c r="AZ233" t="s">
        <v>62</v>
      </c>
      <c r="BA233" t="s">
        <v>63</v>
      </c>
    </row>
    <row r="234" spans="1:53" x14ac:dyDescent="0.35">
      <c r="A234" t="s">
        <v>522</v>
      </c>
      <c r="B234" t="s">
        <v>523</v>
      </c>
      <c r="C234" t="s">
        <v>711</v>
      </c>
      <c r="D234" t="s">
        <v>700</v>
      </c>
      <c r="E234" t="s">
        <v>537</v>
      </c>
      <c r="F234" s="1">
        <v>43965</v>
      </c>
      <c r="G234">
        <v>2</v>
      </c>
      <c r="H234" t="s">
        <v>55</v>
      </c>
      <c r="I234">
        <v>55.19</v>
      </c>
      <c r="J234">
        <v>60</v>
      </c>
      <c r="L234" t="s">
        <v>326</v>
      </c>
      <c r="M234" t="s">
        <v>335</v>
      </c>
      <c r="N234" t="s">
        <v>328</v>
      </c>
      <c r="O234" t="s">
        <v>326</v>
      </c>
      <c r="P234" t="s">
        <v>364</v>
      </c>
      <c r="Q234" t="s">
        <v>60</v>
      </c>
      <c r="R234">
        <v>110</v>
      </c>
      <c r="S234" t="s">
        <v>61</v>
      </c>
      <c r="T234">
        <v>12</v>
      </c>
      <c r="U234">
        <v>6</v>
      </c>
      <c r="V234">
        <v>33.64</v>
      </c>
      <c r="W234">
        <v>3.64</v>
      </c>
      <c r="X234">
        <v>21.82</v>
      </c>
      <c r="Y234">
        <v>23.64</v>
      </c>
      <c r="Z234">
        <v>50</v>
      </c>
      <c r="AA234">
        <v>4.8</v>
      </c>
      <c r="AB234">
        <v>54.87</v>
      </c>
      <c r="AC234">
        <v>10.210000000000001</v>
      </c>
      <c r="AD234">
        <v>54.55</v>
      </c>
      <c r="AE234">
        <v>76.36</v>
      </c>
      <c r="AF234">
        <v>54.55</v>
      </c>
      <c r="AG234">
        <v>42.28</v>
      </c>
      <c r="AH234">
        <v>72.25</v>
      </c>
      <c r="AI234">
        <v>76.47</v>
      </c>
      <c r="AZ234" t="s">
        <v>62</v>
      </c>
      <c r="BA234" t="s">
        <v>63</v>
      </c>
    </row>
    <row r="235" spans="1:53" x14ac:dyDescent="0.35">
      <c r="A235" t="s">
        <v>522</v>
      </c>
      <c r="B235" t="s">
        <v>523</v>
      </c>
      <c r="C235" t="s">
        <v>711</v>
      </c>
      <c r="D235" t="s">
        <v>700</v>
      </c>
      <c r="E235" t="s">
        <v>538</v>
      </c>
      <c r="F235" s="1">
        <v>44144</v>
      </c>
      <c r="G235">
        <v>1</v>
      </c>
      <c r="H235" t="s">
        <v>55</v>
      </c>
      <c r="I235">
        <v>69.489999999999995</v>
      </c>
      <c r="J235">
        <v>60</v>
      </c>
      <c r="L235" t="s">
        <v>56</v>
      </c>
      <c r="M235" t="s">
        <v>366</v>
      </c>
      <c r="N235" t="s">
        <v>332</v>
      </c>
      <c r="O235" t="s">
        <v>326</v>
      </c>
      <c r="P235" t="s">
        <v>333</v>
      </c>
      <c r="Q235" t="s">
        <v>60</v>
      </c>
      <c r="R235">
        <v>110</v>
      </c>
      <c r="S235" t="s">
        <v>69</v>
      </c>
      <c r="T235">
        <v>18</v>
      </c>
      <c r="U235">
        <v>9</v>
      </c>
      <c r="V235">
        <v>37.270000000000003</v>
      </c>
      <c r="W235">
        <v>9.09</v>
      </c>
      <c r="X235">
        <v>26.36</v>
      </c>
      <c r="Y235">
        <v>14.55</v>
      </c>
      <c r="Z235">
        <v>39.090000000000003</v>
      </c>
      <c r="AA235">
        <v>4.46</v>
      </c>
      <c r="AB235">
        <v>60.8</v>
      </c>
      <c r="AC235">
        <v>25.54</v>
      </c>
      <c r="AD235">
        <v>81.819999999999993</v>
      </c>
      <c r="AE235">
        <v>85.45</v>
      </c>
      <c r="AF235">
        <v>81.819999999999993</v>
      </c>
      <c r="AG235">
        <v>51.09</v>
      </c>
      <c r="AH235">
        <v>88.02</v>
      </c>
      <c r="AI235">
        <v>81.42</v>
      </c>
      <c r="AZ235" t="s">
        <v>70</v>
      </c>
      <c r="BA235" t="s">
        <v>71</v>
      </c>
    </row>
    <row r="236" spans="1:53" x14ac:dyDescent="0.35">
      <c r="A236" t="s">
        <v>522</v>
      </c>
      <c r="B236" t="s">
        <v>523</v>
      </c>
      <c r="C236" t="s">
        <v>711</v>
      </c>
      <c r="D236" t="s">
        <v>700</v>
      </c>
      <c r="E236" t="s">
        <v>539</v>
      </c>
      <c r="F236" s="1">
        <v>44307</v>
      </c>
      <c r="G236">
        <v>1</v>
      </c>
      <c r="H236" t="s">
        <v>55</v>
      </c>
      <c r="I236">
        <v>60.52</v>
      </c>
      <c r="J236">
        <v>60</v>
      </c>
      <c r="L236" t="s">
        <v>326</v>
      </c>
      <c r="M236" t="s">
        <v>335</v>
      </c>
      <c r="N236" t="s">
        <v>336</v>
      </c>
      <c r="O236" t="s">
        <v>326</v>
      </c>
      <c r="P236" t="s">
        <v>337</v>
      </c>
      <c r="Q236" t="s">
        <v>60</v>
      </c>
      <c r="R236">
        <v>110</v>
      </c>
      <c r="S236" t="s">
        <v>61</v>
      </c>
      <c r="T236">
        <v>15</v>
      </c>
      <c r="U236">
        <v>9</v>
      </c>
      <c r="V236">
        <v>30</v>
      </c>
      <c r="W236">
        <v>11.82</v>
      </c>
      <c r="X236">
        <v>12.73</v>
      </c>
      <c r="Y236">
        <v>26.36</v>
      </c>
      <c r="Z236">
        <v>48.18</v>
      </c>
      <c r="AA236">
        <v>4.6399999999999997</v>
      </c>
      <c r="AB236">
        <v>48.94</v>
      </c>
      <c r="AC236">
        <v>33.200000000000003</v>
      </c>
      <c r="AD236">
        <v>68.180000000000007</v>
      </c>
      <c r="AE236">
        <v>73.64</v>
      </c>
      <c r="AF236">
        <v>81.819999999999993</v>
      </c>
      <c r="AG236">
        <v>24.67</v>
      </c>
      <c r="AH236">
        <v>74.88</v>
      </c>
      <c r="AI236">
        <v>78.88</v>
      </c>
      <c r="AZ236" t="s">
        <v>62</v>
      </c>
      <c r="BA236" t="s">
        <v>63</v>
      </c>
    </row>
    <row r="237" spans="1:53" x14ac:dyDescent="0.35">
      <c r="A237" t="s">
        <v>522</v>
      </c>
      <c r="B237" t="s">
        <v>523</v>
      </c>
      <c r="C237" t="s">
        <v>711</v>
      </c>
      <c r="D237" t="s">
        <v>700</v>
      </c>
      <c r="E237" t="s">
        <v>540</v>
      </c>
      <c r="F237" s="1">
        <v>44508</v>
      </c>
      <c r="G237">
        <v>2</v>
      </c>
      <c r="H237" t="s">
        <v>55</v>
      </c>
      <c r="I237">
        <v>67.87</v>
      </c>
      <c r="J237">
        <v>60</v>
      </c>
      <c r="L237" t="s">
        <v>326</v>
      </c>
      <c r="M237" t="s">
        <v>335</v>
      </c>
      <c r="N237" t="s">
        <v>332</v>
      </c>
      <c r="O237" t="s">
        <v>326</v>
      </c>
      <c r="P237" t="s">
        <v>421</v>
      </c>
      <c r="Q237" t="s">
        <v>60</v>
      </c>
      <c r="R237">
        <v>110</v>
      </c>
      <c r="S237" t="s">
        <v>69</v>
      </c>
      <c r="T237">
        <v>15</v>
      </c>
      <c r="U237">
        <v>8</v>
      </c>
      <c r="V237">
        <v>30</v>
      </c>
      <c r="W237">
        <v>8.18</v>
      </c>
      <c r="X237">
        <v>45.45</v>
      </c>
      <c r="Y237">
        <v>7.27</v>
      </c>
      <c r="Z237">
        <v>56.36</v>
      </c>
      <c r="AA237">
        <v>4.1399999999999997</v>
      </c>
      <c r="AB237">
        <v>48.94</v>
      </c>
      <c r="AC237">
        <v>22.98</v>
      </c>
      <c r="AD237">
        <v>68.180000000000007</v>
      </c>
      <c r="AE237">
        <v>92.73</v>
      </c>
      <c r="AF237">
        <v>72.73</v>
      </c>
      <c r="AG237">
        <v>88.09</v>
      </c>
      <c r="AH237">
        <v>63.06</v>
      </c>
      <c r="AI237">
        <v>86.23</v>
      </c>
      <c r="AZ237" t="s">
        <v>70</v>
      </c>
      <c r="BA237" t="s">
        <v>71</v>
      </c>
    </row>
    <row r="238" spans="1:53" x14ac:dyDescent="0.35">
      <c r="A238" t="s">
        <v>522</v>
      </c>
      <c r="B238" t="s">
        <v>523</v>
      </c>
      <c r="C238" t="s">
        <v>711</v>
      </c>
      <c r="D238" t="s">
        <v>700</v>
      </c>
      <c r="E238" t="s">
        <v>541</v>
      </c>
      <c r="F238" s="1">
        <v>44665</v>
      </c>
      <c r="G238">
        <v>1</v>
      </c>
      <c r="H238" t="s">
        <v>55</v>
      </c>
      <c r="I238">
        <v>57.21</v>
      </c>
      <c r="J238">
        <v>60</v>
      </c>
      <c r="L238" t="s">
        <v>326</v>
      </c>
      <c r="M238" t="s">
        <v>339</v>
      </c>
      <c r="N238" t="s">
        <v>332</v>
      </c>
      <c r="O238" t="s">
        <v>326</v>
      </c>
      <c r="P238" t="s">
        <v>342</v>
      </c>
      <c r="Q238" t="s">
        <v>60</v>
      </c>
      <c r="R238">
        <v>110</v>
      </c>
      <c r="S238" t="s">
        <v>61</v>
      </c>
      <c r="T238">
        <v>14</v>
      </c>
      <c r="U238">
        <v>6</v>
      </c>
      <c r="V238">
        <v>61.82</v>
      </c>
      <c r="W238">
        <v>0.91</v>
      </c>
      <c r="X238">
        <v>16.36</v>
      </c>
      <c r="Y238">
        <v>20</v>
      </c>
      <c r="Z238">
        <v>67.27</v>
      </c>
      <c r="AA238">
        <v>4.7</v>
      </c>
      <c r="AB238">
        <v>100</v>
      </c>
      <c r="AC238">
        <v>2.5499999999999998</v>
      </c>
      <c r="AD238">
        <v>63.64</v>
      </c>
      <c r="AE238">
        <v>80</v>
      </c>
      <c r="AF238">
        <v>54.55</v>
      </c>
      <c r="AG238">
        <v>31.71</v>
      </c>
      <c r="AH238">
        <v>47.29</v>
      </c>
      <c r="AI238">
        <v>77.94</v>
      </c>
      <c r="AZ238" t="s">
        <v>62</v>
      </c>
      <c r="BA238" t="s">
        <v>63</v>
      </c>
    </row>
    <row r="239" spans="1:53" x14ac:dyDescent="0.35">
      <c r="A239" t="s">
        <v>522</v>
      </c>
      <c r="B239" t="s">
        <v>523</v>
      </c>
      <c r="C239" t="s">
        <v>711</v>
      </c>
      <c r="D239" t="s">
        <v>700</v>
      </c>
      <c r="E239" t="s">
        <v>759</v>
      </c>
      <c r="F239" s="1">
        <v>44868</v>
      </c>
      <c r="G239">
        <v>1</v>
      </c>
      <c r="H239" t="s">
        <v>55</v>
      </c>
      <c r="I239">
        <v>76.05</v>
      </c>
      <c r="J239">
        <v>60</v>
      </c>
      <c r="L239" t="s">
        <v>326</v>
      </c>
      <c r="M239" t="s">
        <v>335</v>
      </c>
      <c r="N239" t="s">
        <v>332</v>
      </c>
      <c r="O239" t="s">
        <v>326</v>
      </c>
      <c r="P239" t="s">
        <v>752</v>
      </c>
      <c r="Q239" t="s">
        <v>60</v>
      </c>
      <c r="R239">
        <v>110</v>
      </c>
      <c r="S239" t="s">
        <v>69</v>
      </c>
      <c r="T239">
        <v>16</v>
      </c>
      <c r="U239">
        <v>9</v>
      </c>
      <c r="V239">
        <v>37.270000000000003</v>
      </c>
      <c r="W239">
        <v>13.64</v>
      </c>
      <c r="X239">
        <v>50</v>
      </c>
      <c r="Y239">
        <v>2.73</v>
      </c>
      <c r="Z239">
        <v>51.82</v>
      </c>
      <c r="AA239">
        <v>3.82</v>
      </c>
      <c r="AB239">
        <v>60.8</v>
      </c>
      <c r="AC239">
        <v>38.299999999999997</v>
      </c>
      <c r="AD239">
        <v>72.73</v>
      </c>
      <c r="AE239">
        <v>97.27</v>
      </c>
      <c r="AF239">
        <v>81.819999999999993</v>
      </c>
      <c r="AG239">
        <v>96.9</v>
      </c>
      <c r="AH239">
        <v>69.63</v>
      </c>
      <c r="AI239">
        <v>90.93</v>
      </c>
      <c r="AZ239" t="s">
        <v>70</v>
      </c>
      <c r="BA239" t="s">
        <v>71</v>
      </c>
    </row>
    <row r="240" spans="1:53" x14ac:dyDescent="0.35">
      <c r="A240" t="s">
        <v>522</v>
      </c>
      <c r="B240" t="s">
        <v>523</v>
      </c>
      <c r="C240" t="s">
        <v>711</v>
      </c>
      <c r="D240" t="s">
        <v>700</v>
      </c>
      <c r="E240" t="s">
        <v>760</v>
      </c>
      <c r="F240" s="1">
        <v>44868</v>
      </c>
      <c r="G240">
        <v>2</v>
      </c>
      <c r="H240" t="s">
        <v>55</v>
      </c>
      <c r="I240">
        <v>74.39</v>
      </c>
      <c r="J240">
        <v>60</v>
      </c>
      <c r="L240" t="s">
        <v>326</v>
      </c>
      <c r="M240" t="s">
        <v>339</v>
      </c>
      <c r="N240" t="s">
        <v>332</v>
      </c>
      <c r="O240" t="s">
        <v>326</v>
      </c>
      <c r="P240" t="s">
        <v>761</v>
      </c>
      <c r="Q240" t="s">
        <v>60</v>
      </c>
      <c r="R240">
        <v>110</v>
      </c>
      <c r="S240" t="s">
        <v>69</v>
      </c>
      <c r="T240">
        <v>14</v>
      </c>
      <c r="U240">
        <v>9</v>
      </c>
      <c r="V240">
        <v>31.82</v>
      </c>
      <c r="W240">
        <v>11.82</v>
      </c>
      <c r="X240">
        <v>57.27</v>
      </c>
      <c r="Y240">
        <v>0</v>
      </c>
      <c r="Z240">
        <v>50</v>
      </c>
      <c r="AA240">
        <v>3.72</v>
      </c>
      <c r="AB240">
        <v>51.91</v>
      </c>
      <c r="AC240">
        <v>33.200000000000003</v>
      </c>
      <c r="AD240">
        <v>63.64</v>
      </c>
      <c r="AE240">
        <v>100</v>
      </c>
      <c r="AF240">
        <v>81.819999999999993</v>
      </c>
      <c r="AG240">
        <v>100</v>
      </c>
      <c r="AH240">
        <v>72.25</v>
      </c>
      <c r="AI240">
        <v>92.28</v>
      </c>
      <c r="AZ240" t="s">
        <v>70</v>
      </c>
      <c r="BA240" t="s">
        <v>71</v>
      </c>
    </row>
    <row r="241" spans="1:53" x14ac:dyDescent="0.35">
      <c r="A241" t="s">
        <v>542</v>
      </c>
      <c r="B241" t="s">
        <v>543</v>
      </c>
      <c r="C241" t="s">
        <v>711</v>
      </c>
      <c r="D241" t="s">
        <v>700</v>
      </c>
      <c r="E241" t="s">
        <v>544</v>
      </c>
      <c r="F241" s="1">
        <v>43047</v>
      </c>
      <c r="G241">
        <v>1</v>
      </c>
      <c r="H241" t="s">
        <v>55</v>
      </c>
      <c r="I241">
        <v>84.69</v>
      </c>
      <c r="J241">
        <v>60</v>
      </c>
      <c r="L241" t="s">
        <v>56</v>
      </c>
      <c r="M241" t="s">
        <v>545</v>
      </c>
      <c r="N241" t="s">
        <v>546</v>
      </c>
      <c r="O241" t="s">
        <v>547</v>
      </c>
      <c r="P241" t="s">
        <v>548</v>
      </c>
      <c r="Q241" t="s">
        <v>60</v>
      </c>
      <c r="R241">
        <v>110</v>
      </c>
      <c r="S241" t="s">
        <v>69</v>
      </c>
      <c r="T241">
        <v>20</v>
      </c>
      <c r="U241">
        <v>12</v>
      </c>
      <c r="V241">
        <v>44.55</v>
      </c>
      <c r="W241">
        <v>16.36</v>
      </c>
      <c r="X241">
        <v>44.55</v>
      </c>
      <c r="Y241">
        <v>3.64</v>
      </c>
      <c r="Z241">
        <v>36.36</v>
      </c>
      <c r="AA241">
        <v>3.65</v>
      </c>
      <c r="AB241">
        <v>72.67</v>
      </c>
      <c r="AC241">
        <v>45.97</v>
      </c>
      <c r="AD241">
        <v>90.91</v>
      </c>
      <c r="AE241">
        <v>96.36</v>
      </c>
      <c r="AF241">
        <v>100</v>
      </c>
      <c r="AG241">
        <v>86.33</v>
      </c>
      <c r="AH241">
        <v>91.96</v>
      </c>
      <c r="AI241">
        <v>93.32</v>
      </c>
      <c r="AZ241" t="s">
        <v>70</v>
      </c>
      <c r="BA241" t="s">
        <v>71</v>
      </c>
    </row>
    <row r="242" spans="1:53" x14ac:dyDescent="0.35">
      <c r="A242" t="s">
        <v>542</v>
      </c>
      <c r="B242" t="s">
        <v>543</v>
      </c>
      <c r="C242" t="s">
        <v>711</v>
      </c>
      <c r="D242" t="s">
        <v>700</v>
      </c>
      <c r="E242" t="s">
        <v>549</v>
      </c>
      <c r="F242" s="1">
        <v>43175</v>
      </c>
      <c r="G242">
        <v>1</v>
      </c>
      <c r="H242" t="s">
        <v>55</v>
      </c>
      <c r="I242">
        <v>63.31</v>
      </c>
      <c r="J242">
        <v>60</v>
      </c>
      <c r="L242" t="s">
        <v>56</v>
      </c>
      <c r="M242" t="s">
        <v>58</v>
      </c>
      <c r="N242" t="s">
        <v>58</v>
      </c>
      <c r="O242" t="s">
        <v>56</v>
      </c>
      <c r="P242" t="s">
        <v>118</v>
      </c>
      <c r="Q242" t="s">
        <v>60</v>
      </c>
      <c r="R242">
        <v>110</v>
      </c>
      <c r="S242" t="s">
        <v>61</v>
      </c>
      <c r="T242">
        <v>14</v>
      </c>
      <c r="U242">
        <v>6</v>
      </c>
      <c r="V242">
        <v>48.18</v>
      </c>
      <c r="W242">
        <v>1.82</v>
      </c>
      <c r="X242">
        <v>31.82</v>
      </c>
      <c r="Y242">
        <v>15.45</v>
      </c>
      <c r="Z242">
        <v>44.55</v>
      </c>
      <c r="AA242">
        <v>4.68</v>
      </c>
      <c r="AB242">
        <v>78.599999999999994</v>
      </c>
      <c r="AC242">
        <v>5.1100000000000003</v>
      </c>
      <c r="AD242">
        <v>63.64</v>
      </c>
      <c r="AE242">
        <v>84.55</v>
      </c>
      <c r="AF242">
        <v>54.55</v>
      </c>
      <c r="AG242">
        <v>61.66</v>
      </c>
      <c r="AH242">
        <v>80.14</v>
      </c>
      <c r="AI242">
        <v>78.209999999999994</v>
      </c>
      <c r="AZ242" t="s">
        <v>62</v>
      </c>
      <c r="BA242" t="s">
        <v>63</v>
      </c>
    </row>
    <row r="243" spans="1:53" x14ac:dyDescent="0.35">
      <c r="A243" t="s">
        <v>550</v>
      </c>
      <c r="B243" t="s">
        <v>551</v>
      </c>
      <c r="C243" t="s">
        <v>711</v>
      </c>
      <c r="D243" t="s">
        <v>700</v>
      </c>
      <c r="E243" t="s">
        <v>552</v>
      </c>
      <c r="F243" s="1">
        <v>43047</v>
      </c>
      <c r="G243">
        <v>1</v>
      </c>
      <c r="H243" t="s">
        <v>55</v>
      </c>
      <c r="I243">
        <v>82.25</v>
      </c>
      <c r="J243">
        <v>60</v>
      </c>
      <c r="L243" t="s">
        <v>56</v>
      </c>
      <c r="M243" t="s">
        <v>545</v>
      </c>
      <c r="N243" t="s">
        <v>546</v>
      </c>
      <c r="O243" t="s">
        <v>547</v>
      </c>
      <c r="P243" t="s">
        <v>548</v>
      </c>
      <c r="Q243" t="s">
        <v>60</v>
      </c>
      <c r="R243">
        <v>110</v>
      </c>
      <c r="S243" t="s">
        <v>69</v>
      </c>
      <c r="T243">
        <v>17</v>
      </c>
      <c r="U243">
        <v>10</v>
      </c>
      <c r="V243">
        <v>46.36</v>
      </c>
      <c r="W243">
        <v>15.45</v>
      </c>
      <c r="X243">
        <v>47.27</v>
      </c>
      <c r="Y243">
        <v>6.36</v>
      </c>
      <c r="Z243">
        <v>35.450000000000003</v>
      </c>
      <c r="AA243">
        <v>3.73</v>
      </c>
      <c r="AB243">
        <v>75.63</v>
      </c>
      <c r="AC243">
        <v>43.41</v>
      </c>
      <c r="AD243">
        <v>77.27</v>
      </c>
      <c r="AE243">
        <v>93.64</v>
      </c>
      <c r="AF243">
        <v>90.91</v>
      </c>
      <c r="AG243">
        <v>91.61</v>
      </c>
      <c r="AH243">
        <v>93.27</v>
      </c>
      <c r="AI243">
        <v>92.25</v>
      </c>
      <c r="AZ243" t="s">
        <v>70</v>
      </c>
      <c r="BA243" t="s">
        <v>71</v>
      </c>
    </row>
    <row r="244" spans="1:53" x14ac:dyDescent="0.35">
      <c r="A244" t="s">
        <v>550</v>
      </c>
      <c r="B244" t="s">
        <v>551</v>
      </c>
      <c r="C244" t="s">
        <v>711</v>
      </c>
      <c r="D244" t="s">
        <v>700</v>
      </c>
      <c r="E244" t="s">
        <v>553</v>
      </c>
      <c r="F244" s="1">
        <v>43047</v>
      </c>
      <c r="G244">
        <v>2</v>
      </c>
      <c r="H244" t="s">
        <v>55</v>
      </c>
      <c r="I244">
        <v>80.91</v>
      </c>
      <c r="J244">
        <v>60</v>
      </c>
      <c r="L244" t="s">
        <v>56</v>
      </c>
      <c r="M244" t="s">
        <v>58</v>
      </c>
      <c r="N244" t="s">
        <v>58</v>
      </c>
      <c r="O244" t="s">
        <v>56</v>
      </c>
      <c r="P244" t="s">
        <v>322</v>
      </c>
      <c r="Q244" t="s">
        <v>60</v>
      </c>
      <c r="R244">
        <v>110</v>
      </c>
      <c r="S244" t="s">
        <v>69</v>
      </c>
      <c r="T244">
        <v>18</v>
      </c>
      <c r="U244">
        <v>10</v>
      </c>
      <c r="V244">
        <v>34.549999999999997</v>
      </c>
      <c r="W244">
        <v>16.36</v>
      </c>
      <c r="X244">
        <v>54.55</v>
      </c>
      <c r="Y244">
        <v>2.73</v>
      </c>
      <c r="Z244">
        <v>40.909999999999997</v>
      </c>
      <c r="AA244">
        <v>3.91</v>
      </c>
      <c r="AB244">
        <v>56.35</v>
      </c>
      <c r="AC244">
        <v>45.97</v>
      </c>
      <c r="AD244">
        <v>81.819999999999993</v>
      </c>
      <c r="AE244">
        <v>97.27</v>
      </c>
      <c r="AF244">
        <v>90.91</v>
      </c>
      <c r="AG244">
        <v>100</v>
      </c>
      <c r="AH244">
        <v>85.39</v>
      </c>
      <c r="AI244">
        <v>89.57</v>
      </c>
      <c r="AZ244" t="s">
        <v>70</v>
      </c>
      <c r="BA244" t="s">
        <v>71</v>
      </c>
    </row>
    <row r="245" spans="1:53" x14ac:dyDescent="0.35">
      <c r="A245" t="s">
        <v>550</v>
      </c>
      <c r="B245" t="s">
        <v>551</v>
      </c>
      <c r="C245" t="s">
        <v>711</v>
      </c>
      <c r="D245" t="s">
        <v>700</v>
      </c>
      <c r="E245" t="s">
        <v>554</v>
      </c>
      <c r="F245" s="1">
        <v>43175</v>
      </c>
      <c r="G245">
        <v>1</v>
      </c>
      <c r="H245" t="s">
        <v>55</v>
      </c>
      <c r="I245">
        <v>58.24</v>
      </c>
      <c r="J245">
        <v>60</v>
      </c>
      <c r="L245" t="s">
        <v>56</v>
      </c>
      <c r="M245" t="s">
        <v>58</v>
      </c>
      <c r="N245" t="s">
        <v>58</v>
      </c>
      <c r="O245" t="s">
        <v>56</v>
      </c>
      <c r="P245" t="s">
        <v>118</v>
      </c>
      <c r="Q245" t="s">
        <v>60</v>
      </c>
      <c r="R245">
        <v>110</v>
      </c>
      <c r="S245" t="s">
        <v>61</v>
      </c>
      <c r="T245">
        <v>11</v>
      </c>
      <c r="U245">
        <v>5</v>
      </c>
      <c r="V245">
        <v>56.36</v>
      </c>
      <c r="W245">
        <v>4.55</v>
      </c>
      <c r="X245">
        <v>19.09</v>
      </c>
      <c r="Y245">
        <v>18.18</v>
      </c>
      <c r="Z245">
        <v>54.55</v>
      </c>
      <c r="AA245">
        <v>4.4800000000000004</v>
      </c>
      <c r="AB245">
        <v>91.95</v>
      </c>
      <c r="AC245">
        <v>12.77</v>
      </c>
      <c r="AD245">
        <v>50</v>
      </c>
      <c r="AE245">
        <v>81.819999999999993</v>
      </c>
      <c r="AF245">
        <v>45.45</v>
      </c>
      <c r="AG245">
        <v>37</v>
      </c>
      <c r="AH245">
        <v>65.69</v>
      </c>
      <c r="AI245">
        <v>81.22</v>
      </c>
      <c r="AZ245" t="s">
        <v>62</v>
      </c>
      <c r="BA245" t="s">
        <v>63</v>
      </c>
    </row>
    <row r="246" spans="1:53" x14ac:dyDescent="0.35">
      <c r="A246" t="s">
        <v>555</v>
      </c>
      <c r="B246" t="s">
        <v>556</v>
      </c>
      <c r="C246" t="s">
        <v>712</v>
      </c>
      <c r="D246" t="s">
        <v>694</v>
      </c>
      <c r="E246" t="s">
        <v>557</v>
      </c>
      <c r="F246" s="1">
        <v>44648</v>
      </c>
      <c r="G246">
        <v>1</v>
      </c>
      <c r="H246" t="s">
        <v>55</v>
      </c>
      <c r="I246">
        <v>56.28</v>
      </c>
      <c r="J246">
        <v>60</v>
      </c>
      <c r="K246" t="s">
        <v>558</v>
      </c>
      <c r="L246" t="s">
        <v>56</v>
      </c>
      <c r="M246" t="s">
        <v>454</v>
      </c>
      <c r="N246" t="s">
        <v>336</v>
      </c>
      <c r="O246" t="s">
        <v>56</v>
      </c>
      <c r="P246" t="s">
        <v>481</v>
      </c>
      <c r="Q246" t="s">
        <v>60</v>
      </c>
      <c r="R246">
        <v>110</v>
      </c>
      <c r="S246" t="s">
        <v>61</v>
      </c>
      <c r="T246">
        <v>12</v>
      </c>
      <c r="U246">
        <v>6</v>
      </c>
      <c r="V246">
        <v>82.73</v>
      </c>
      <c r="W246">
        <v>1.82</v>
      </c>
      <c r="X246">
        <v>12.73</v>
      </c>
      <c r="Y246">
        <v>3.64</v>
      </c>
      <c r="Z246">
        <v>80.91</v>
      </c>
      <c r="AA246">
        <v>4.05</v>
      </c>
      <c r="AB246">
        <v>100</v>
      </c>
      <c r="AC246">
        <v>5.1100000000000003</v>
      </c>
      <c r="AD246">
        <v>54.55</v>
      </c>
      <c r="AE246">
        <v>96.36</v>
      </c>
      <c r="AF246">
        <v>54.55</v>
      </c>
      <c r="AG246">
        <v>24.67</v>
      </c>
      <c r="AH246">
        <v>27.59</v>
      </c>
      <c r="AI246">
        <v>87.43</v>
      </c>
      <c r="AZ246" t="s">
        <v>62</v>
      </c>
      <c r="BA246" t="s">
        <v>63</v>
      </c>
    </row>
    <row r="247" spans="1:53" x14ac:dyDescent="0.35">
      <c r="A247" t="s">
        <v>555</v>
      </c>
      <c r="B247" t="s">
        <v>556</v>
      </c>
      <c r="C247" t="s">
        <v>712</v>
      </c>
      <c r="D247" t="s">
        <v>694</v>
      </c>
      <c r="E247" t="s">
        <v>559</v>
      </c>
      <c r="F247" s="1">
        <v>44818</v>
      </c>
      <c r="G247">
        <v>1</v>
      </c>
      <c r="H247" t="s">
        <v>55</v>
      </c>
      <c r="I247">
        <v>66.19</v>
      </c>
      <c r="J247">
        <v>60</v>
      </c>
      <c r="K247" t="s">
        <v>560</v>
      </c>
      <c r="L247" t="s">
        <v>56</v>
      </c>
      <c r="M247" t="s">
        <v>58</v>
      </c>
      <c r="N247" t="s">
        <v>336</v>
      </c>
      <c r="O247" t="s">
        <v>56</v>
      </c>
      <c r="P247" t="s">
        <v>561</v>
      </c>
      <c r="Q247" t="s">
        <v>60</v>
      </c>
      <c r="R247">
        <v>110</v>
      </c>
      <c r="S247" t="s">
        <v>69</v>
      </c>
      <c r="T247">
        <v>16</v>
      </c>
      <c r="U247">
        <v>7</v>
      </c>
      <c r="V247">
        <v>19.09</v>
      </c>
      <c r="W247">
        <v>3.64</v>
      </c>
      <c r="X247">
        <v>64.55</v>
      </c>
      <c r="Y247">
        <v>0.91</v>
      </c>
      <c r="Z247">
        <v>55.45</v>
      </c>
      <c r="AA247">
        <v>3.99</v>
      </c>
      <c r="AB247">
        <v>31.14</v>
      </c>
      <c r="AC247">
        <v>10.210000000000001</v>
      </c>
      <c r="AD247">
        <v>72.73</v>
      </c>
      <c r="AE247">
        <v>99.09</v>
      </c>
      <c r="AF247">
        <v>63.64</v>
      </c>
      <c r="AG247">
        <v>100</v>
      </c>
      <c r="AH247">
        <v>64.37</v>
      </c>
      <c r="AI247">
        <v>88.37</v>
      </c>
      <c r="AZ247" t="s">
        <v>70</v>
      </c>
      <c r="BA247" t="s">
        <v>71</v>
      </c>
    </row>
    <row r="248" spans="1:53" x14ac:dyDescent="0.35">
      <c r="A248" t="s">
        <v>562</v>
      </c>
      <c r="B248" t="s">
        <v>563</v>
      </c>
      <c r="C248" t="s">
        <v>712</v>
      </c>
      <c r="D248" t="s">
        <v>694</v>
      </c>
      <c r="E248" t="s">
        <v>564</v>
      </c>
      <c r="F248" s="1">
        <v>39552</v>
      </c>
      <c r="G248">
        <v>1</v>
      </c>
      <c r="H248" t="s">
        <v>55</v>
      </c>
      <c r="I248">
        <v>58.49</v>
      </c>
      <c r="J248">
        <v>60</v>
      </c>
      <c r="L248" t="s">
        <v>56</v>
      </c>
      <c r="M248" t="s">
        <v>58</v>
      </c>
      <c r="N248" t="s">
        <v>58</v>
      </c>
      <c r="O248" t="s">
        <v>56</v>
      </c>
      <c r="P248" t="s">
        <v>565</v>
      </c>
      <c r="Q248" t="s">
        <v>60</v>
      </c>
      <c r="R248">
        <v>110</v>
      </c>
      <c r="S248" t="s">
        <v>61</v>
      </c>
      <c r="T248">
        <v>16</v>
      </c>
      <c r="U248">
        <v>8</v>
      </c>
      <c r="V248">
        <v>15.24</v>
      </c>
      <c r="W248">
        <v>5.71</v>
      </c>
      <c r="X248">
        <v>43.81</v>
      </c>
      <c r="Y248">
        <v>32.380000000000003</v>
      </c>
      <c r="Z248">
        <v>64.760000000000005</v>
      </c>
      <c r="AA248">
        <v>4.6900000000000004</v>
      </c>
      <c r="AB248">
        <v>24.86</v>
      </c>
      <c r="AC248">
        <v>16.05</v>
      </c>
      <c r="AD248">
        <v>72.73</v>
      </c>
      <c r="AE248">
        <v>67.62</v>
      </c>
      <c r="AF248">
        <v>72.73</v>
      </c>
      <c r="AG248">
        <v>84.9</v>
      </c>
      <c r="AH248">
        <v>50.92</v>
      </c>
      <c r="AI248">
        <v>78.150000000000006</v>
      </c>
      <c r="AZ248" t="s">
        <v>62</v>
      </c>
      <c r="BA248" t="s">
        <v>63</v>
      </c>
    </row>
    <row r="249" spans="1:53" x14ac:dyDescent="0.35">
      <c r="A249" t="s">
        <v>562</v>
      </c>
      <c r="B249" t="s">
        <v>563</v>
      </c>
      <c r="C249" t="s">
        <v>712</v>
      </c>
      <c r="D249" t="s">
        <v>694</v>
      </c>
      <c r="E249" t="s">
        <v>566</v>
      </c>
      <c r="F249" s="1">
        <v>39743</v>
      </c>
      <c r="G249">
        <v>1</v>
      </c>
      <c r="H249" t="s">
        <v>55</v>
      </c>
      <c r="I249">
        <v>63.19</v>
      </c>
      <c r="J249">
        <v>60</v>
      </c>
      <c r="L249" t="s">
        <v>56</v>
      </c>
      <c r="M249" t="s">
        <v>202</v>
      </c>
      <c r="N249" t="s">
        <v>78</v>
      </c>
      <c r="O249" t="s">
        <v>65</v>
      </c>
      <c r="P249" t="s">
        <v>250</v>
      </c>
      <c r="Q249" t="s">
        <v>60</v>
      </c>
      <c r="R249">
        <v>110</v>
      </c>
      <c r="S249" t="s">
        <v>69</v>
      </c>
      <c r="T249">
        <v>13</v>
      </c>
      <c r="U249">
        <v>6</v>
      </c>
      <c r="V249">
        <v>16.809999999999999</v>
      </c>
      <c r="W249">
        <v>8.85</v>
      </c>
      <c r="X249">
        <v>69.91</v>
      </c>
      <c r="Y249">
        <v>2.65</v>
      </c>
      <c r="Z249">
        <v>62.83</v>
      </c>
      <c r="AA249">
        <v>3.98</v>
      </c>
      <c r="AB249">
        <v>27.43</v>
      </c>
      <c r="AC249">
        <v>24.86</v>
      </c>
      <c r="AD249">
        <v>59.09</v>
      </c>
      <c r="AE249">
        <v>97.35</v>
      </c>
      <c r="AF249">
        <v>54.55</v>
      </c>
      <c r="AG249">
        <v>100</v>
      </c>
      <c r="AH249">
        <v>53.71</v>
      </c>
      <c r="AI249">
        <v>88.51</v>
      </c>
      <c r="AZ249" t="s">
        <v>70</v>
      </c>
      <c r="BA249" t="s">
        <v>71</v>
      </c>
    </row>
    <row r="250" spans="1:53" x14ac:dyDescent="0.35">
      <c r="A250" t="s">
        <v>567</v>
      </c>
      <c r="B250" t="s">
        <v>568</v>
      </c>
      <c r="C250" t="s">
        <v>712</v>
      </c>
      <c r="D250" t="s">
        <v>694</v>
      </c>
      <c r="E250" t="s">
        <v>569</v>
      </c>
      <c r="F250" s="1">
        <v>38463</v>
      </c>
      <c r="G250">
        <v>1</v>
      </c>
      <c r="H250" t="s">
        <v>55</v>
      </c>
      <c r="I250">
        <v>72.069999999999993</v>
      </c>
      <c r="J250">
        <v>60</v>
      </c>
      <c r="L250" t="s">
        <v>56</v>
      </c>
      <c r="M250" t="s">
        <v>58</v>
      </c>
      <c r="N250" t="s">
        <v>58</v>
      </c>
      <c r="O250" t="s">
        <v>56</v>
      </c>
      <c r="P250" t="s">
        <v>570</v>
      </c>
      <c r="Q250" t="s">
        <v>60</v>
      </c>
      <c r="R250">
        <v>110</v>
      </c>
      <c r="S250" t="s">
        <v>61</v>
      </c>
      <c r="T250">
        <v>17</v>
      </c>
      <c r="U250">
        <v>9</v>
      </c>
      <c r="V250">
        <v>64.06</v>
      </c>
      <c r="W250">
        <v>4.6900000000000004</v>
      </c>
      <c r="X250">
        <v>35.94</v>
      </c>
      <c r="Y250">
        <v>7.03</v>
      </c>
      <c r="Z250">
        <v>60.94</v>
      </c>
      <c r="AA250">
        <v>4.2</v>
      </c>
      <c r="AB250">
        <v>100</v>
      </c>
      <c r="AC250">
        <v>13.17</v>
      </c>
      <c r="AD250">
        <v>77.27</v>
      </c>
      <c r="AE250">
        <v>92.97</v>
      </c>
      <c r="AF250">
        <v>81.819999999999993</v>
      </c>
      <c r="AG250">
        <v>69.650000000000006</v>
      </c>
      <c r="AH250">
        <v>56.45</v>
      </c>
      <c r="AI250">
        <v>85.25</v>
      </c>
      <c r="AZ250" t="s">
        <v>62</v>
      </c>
      <c r="BA250" t="s">
        <v>63</v>
      </c>
    </row>
    <row r="251" spans="1:53" x14ac:dyDescent="0.35">
      <c r="A251" t="s">
        <v>567</v>
      </c>
      <c r="B251" t="s">
        <v>568</v>
      </c>
      <c r="C251" t="s">
        <v>712</v>
      </c>
      <c r="D251" t="s">
        <v>694</v>
      </c>
      <c r="E251" t="s">
        <v>571</v>
      </c>
      <c r="F251" s="1">
        <v>38649</v>
      </c>
      <c r="G251">
        <v>1</v>
      </c>
      <c r="H251" t="s">
        <v>55</v>
      </c>
      <c r="I251">
        <v>76.84</v>
      </c>
      <c r="J251">
        <v>60</v>
      </c>
      <c r="L251" t="s">
        <v>56</v>
      </c>
      <c r="M251" t="s">
        <v>58</v>
      </c>
      <c r="N251" t="s">
        <v>58</v>
      </c>
      <c r="O251" t="s">
        <v>56</v>
      </c>
      <c r="P251" t="s">
        <v>572</v>
      </c>
      <c r="Q251" t="s">
        <v>60</v>
      </c>
      <c r="R251">
        <v>110</v>
      </c>
      <c r="S251" t="s">
        <v>69</v>
      </c>
      <c r="T251">
        <v>15</v>
      </c>
      <c r="U251">
        <v>8</v>
      </c>
      <c r="V251">
        <v>48.28</v>
      </c>
      <c r="W251">
        <v>7.76</v>
      </c>
      <c r="X251">
        <v>56.03</v>
      </c>
      <c r="Y251">
        <v>0.86</v>
      </c>
      <c r="Z251">
        <v>46.55</v>
      </c>
      <c r="AA251">
        <v>3.41</v>
      </c>
      <c r="AB251">
        <v>78.75</v>
      </c>
      <c r="AC251">
        <v>21.79</v>
      </c>
      <c r="AD251">
        <v>68.180000000000007</v>
      </c>
      <c r="AE251">
        <v>99.14</v>
      </c>
      <c r="AF251">
        <v>72.73</v>
      </c>
      <c r="AG251">
        <v>100</v>
      </c>
      <c r="AH251">
        <v>77.239999999999995</v>
      </c>
      <c r="AI251">
        <v>96.86</v>
      </c>
      <c r="AZ251" t="s">
        <v>70</v>
      </c>
      <c r="BA251" t="s">
        <v>71</v>
      </c>
    </row>
    <row r="252" spans="1:53" x14ac:dyDescent="0.35">
      <c r="A252" t="s">
        <v>573</v>
      </c>
      <c r="B252" t="s">
        <v>574</v>
      </c>
      <c r="C252" t="s">
        <v>712</v>
      </c>
      <c r="D252" t="s">
        <v>694</v>
      </c>
      <c r="E252" t="s">
        <v>575</v>
      </c>
      <c r="F252" s="1">
        <v>36649</v>
      </c>
      <c r="G252">
        <v>1</v>
      </c>
      <c r="H252" t="s">
        <v>55</v>
      </c>
      <c r="I252">
        <v>71</v>
      </c>
      <c r="J252">
        <v>60</v>
      </c>
      <c r="L252" t="s">
        <v>56</v>
      </c>
      <c r="M252" t="s">
        <v>58</v>
      </c>
      <c r="N252" t="s">
        <v>58</v>
      </c>
      <c r="O252" t="s">
        <v>56</v>
      </c>
      <c r="P252" t="s">
        <v>403</v>
      </c>
      <c r="Q252" t="s">
        <v>60</v>
      </c>
      <c r="R252">
        <v>110</v>
      </c>
      <c r="S252" t="s">
        <v>61</v>
      </c>
      <c r="T252">
        <v>19</v>
      </c>
      <c r="U252">
        <v>8</v>
      </c>
      <c r="V252">
        <v>57.98</v>
      </c>
      <c r="W252">
        <v>3.36</v>
      </c>
      <c r="X252">
        <v>26.89</v>
      </c>
      <c r="Y252">
        <v>7.56</v>
      </c>
      <c r="Z252">
        <v>47.9</v>
      </c>
      <c r="AA252">
        <v>4.22</v>
      </c>
      <c r="AB252">
        <v>94.59</v>
      </c>
      <c r="AC252">
        <v>9.44</v>
      </c>
      <c r="AD252">
        <v>86.36</v>
      </c>
      <c r="AE252">
        <v>92.44</v>
      </c>
      <c r="AF252">
        <v>72.73</v>
      </c>
      <c r="AG252">
        <v>52.11</v>
      </c>
      <c r="AH252">
        <v>75.290000000000006</v>
      </c>
      <c r="AI252">
        <v>85.02</v>
      </c>
      <c r="AZ252" t="s">
        <v>62</v>
      </c>
      <c r="BA252" t="s">
        <v>63</v>
      </c>
    </row>
    <row r="253" spans="1:53" x14ac:dyDescent="0.35">
      <c r="A253" t="s">
        <v>573</v>
      </c>
      <c r="B253" t="s">
        <v>574</v>
      </c>
      <c r="C253" t="s">
        <v>712</v>
      </c>
      <c r="D253" t="s">
        <v>694</v>
      </c>
      <c r="E253" t="s">
        <v>576</v>
      </c>
      <c r="F253" s="1">
        <v>36811</v>
      </c>
      <c r="G253">
        <v>1</v>
      </c>
      <c r="H253" t="s">
        <v>55</v>
      </c>
      <c r="I253">
        <v>62.17</v>
      </c>
      <c r="J253">
        <v>60</v>
      </c>
      <c r="L253" t="s">
        <v>56</v>
      </c>
      <c r="M253" t="s">
        <v>83</v>
      </c>
      <c r="N253" t="s">
        <v>103</v>
      </c>
      <c r="O253" t="s">
        <v>104</v>
      </c>
      <c r="P253" t="s">
        <v>346</v>
      </c>
      <c r="Q253" t="s">
        <v>60</v>
      </c>
      <c r="R253">
        <v>110</v>
      </c>
      <c r="S253" t="s">
        <v>69</v>
      </c>
      <c r="T253">
        <v>19</v>
      </c>
      <c r="U253">
        <v>7</v>
      </c>
      <c r="V253">
        <v>29.34</v>
      </c>
      <c r="W253">
        <v>0.95</v>
      </c>
      <c r="X253">
        <v>19.87</v>
      </c>
      <c r="Y253">
        <v>5.36</v>
      </c>
      <c r="Z253">
        <v>41.64</v>
      </c>
      <c r="AA253">
        <v>4.6100000000000003</v>
      </c>
      <c r="AB253">
        <v>47.86</v>
      </c>
      <c r="AC253">
        <v>2.66</v>
      </c>
      <c r="AD253">
        <v>86.36</v>
      </c>
      <c r="AE253">
        <v>94.64</v>
      </c>
      <c r="AF253">
        <v>63.64</v>
      </c>
      <c r="AG253">
        <v>38.520000000000003</v>
      </c>
      <c r="AH253">
        <v>84.33</v>
      </c>
      <c r="AI253">
        <v>79.33</v>
      </c>
      <c r="AZ253" t="s">
        <v>70</v>
      </c>
      <c r="BA253" t="s">
        <v>71</v>
      </c>
    </row>
    <row r="254" spans="1:53" x14ac:dyDescent="0.35">
      <c r="A254" t="s">
        <v>577</v>
      </c>
      <c r="B254" t="s">
        <v>578</v>
      </c>
      <c r="C254" t="s">
        <v>713</v>
      </c>
      <c r="D254" t="s">
        <v>690</v>
      </c>
      <c r="E254" t="s">
        <v>579</v>
      </c>
      <c r="F254" s="1">
        <v>41424</v>
      </c>
      <c r="G254">
        <v>1</v>
      </c>
      <c r="H254" t="s">
        <v>55</v>
      </c>
      <c r="I254">
        <v>48.86</v>
      </c>
      <c r="J254">
        <v>60</v>
      </c>
      <c r="L254" t="s">
        <v>56</v>
      </c>
      <c r="M254" t="s">
        <v>58</v>
      </c>
      <c r="N254" t="s">
        <v>58</v>
      </c>
      <c r="O254" t="s">
        <v>56</v>
      </c>
      <c r="P254" t="s">
        <v>580</v>
      </c>
      <c r="Q254" t="s">
        <v>60</v>
      </c>
      <c r="R254">
        <v>110</v>
      </c>
      <c r="S254" t="s">
        <v>61</v>
      </c>
      <c r="T254">
        <v>10</v>
      </c>
      <c r="U254">
        <v>6</v>
      </c>
      <c r="V254">
        <v>8.82</v>
      </c>
      <c r="W254">
        <v>30.88</v>
      </c>
      <c r="X254">
        <v>0</v>
      </c>
      <c r="Y254">
        <v>51.47</v>
      </c>
      <c r="Z254">
        <v>64.709999999999994</v>
      </c>
      <c r="AA254">
        <v>3.87</v>
      </c>
      <c r="AB254">
        <v>14.39</v>
      </c>
      <c r="AC254">
        <v>86.75</v>
      </c>
      <c r="AD254">
        <v>45.45</v>
      </c>
      <c r="AE254">
        <v>48.53</v>
      </c>
      <c r="AF254">
        <v>54.55</v>
      </c>
      <c r="AG254">
        <v>0</v>
      </c>
      <c r="AH254">
        <v>51</v>
      </c>
      <c r="AI254">
        <v>90.18</v>
      </c>
      <c r="AZ254" t="s">
        <v>62</v>
      </c>
      <c r="BA254" t="s">
        <v>63</v>
      </c>
    </row>
    <row r="255" spans="1:53" x14ac:dyDescent="0.35">
      <c r="A255" t="s">
        <v>581</v>
      </c>
      <c r="B255" t="s">
        <v>582</v>
      </c>
      <c r="C255" t="s">
        <v>714</v>
      </c>
      <c r="D255" t="s">
        <v>696</v>
      </c>
      <c r="E255" t="s">
        <v>583</v>
      </c>
      <c r="F255" s="1">
        <v>39714</v>
      </c>
      <c r="G255">
        <v>1</v>
      </c>
      <c r="H255" t="s">
        <v>55</v>
      </c>
      <c r="I255">
        <v>50.89</v>
      </c>
      <c r="J255">
        <v>60</v>
      </c>
      <c r="L255" t="s">
        <v>56</v>
      </c>
      <c r="M255" t="s">
        <v>202</v>
      </c>
      <c r="N255" t="s">
        <v>78</v>
      </c>
      <c r="O255" t="s">
        <v>65</v>
      </c>
      <c r="P255" t="s">
        <v>584</v>
      </c>
      <c r="Q255" t="s">
        <v>60</v>
      </c>
      <c r="R255">
        <v>110</v>
      </c>
      <c r="S255" t="s">
        <v>69</v>
      </c>
      <c r="T255">
        <v>13</v>
      </c>
      <c r="U255">
        <v>5</v>
      </c>
      <c r="V255">
        <v>13.33</v>
      </c>
      <c r="W255">
        <v>2.5</v>
      </c>
      <c r="X255">
        <v>24.17</v>
      </c>
      <c r="Y255">
        <v>19.170000000000002</v>
      </c>
      <c r="Z255">
        <v>47.5</v>
      </c>
      <c r="AA255">
        <v>5.22</v>
      </c>
      <c r="AB255">
        <v>21.75</v>
      </c>
      <c r="AC255">
        <v>7.02</v>
      </c>
      <c r="AD255">
        <v>59.09</v>
      </c>
      <c r="AE255">
        <v>80.83</v>
      </c>
      <c r="AF255">
        <v>45.45</v>
      </c>
      <c r="AG255">
        <v>46.83</v>
      </c>
      <c r="AH255">
        <v>75.87</v>
      </c>
      <c r="AI255">
        <v>70.23</v>
      </c>
      <c r="AZ255" t="s">
        <v>70</v>
      </c>
      <c r="BA255" t="s">
        <v>71</v>
      </c>
    </row>
    <row r="256" spans="1:53" x14ac:dyDescent="0.35">
      <c r="A256" t="s">
        <v>581</v>
      </c>
      <c r="B256" t="s">
        <v>582</v>
      </c>
      <c r="C256" t="s">
        <v>714</v>
      </c>
      <c r="D256" t="s">
        <v>696</v>
      </c>
      <c r="E256" t="s">
        <v>585</v>
      </c>
      <c r="F256" s="1">
        <v>42130</v>
      </c>
      <c r="G256">
        <v>1</v>
      </c>
      <c r="H256" t="s">
        <v>55</v>
      </c>
      <c r="I256">
        <v>40.01</v>
      </c>
      <c r="J256">
        <v>60</v>
      </c>
      <c r="K256" t="s">
        <v>586</v>
      </c>
      <c r="L256" t="s">
        <v>65</v>
      </c>
      <c r="M256" t="s">
        <v>78</v>
      </c>
      <c r="N256" t="s">
        <v>58</v>
      </c>
      <c r="O256" t="s">
        <v>56</v>
      </c>
      <c r="P256" t="s">
        <v>151</v>
      </c>
      <c r="Q256" t="s">
        <v>60</v>
      </c>
      <c r="R256">
        <v>110</v>
      </c>
      <c r="S256" t="s">
        <v>61</v>
      </c>
      <c r="T256">
        <v>12</v>
      </c>
      <c r="U256">
        <v>4</v>
      </c>
      <c r="V256">
        <v>10.91</v>
      </c>
      <c r="W256">
        <v>0.91</v>
      </c>
      <c r="X256">
        <v>23.64</v>
      </c>
      <c r="Y256">
        <v>49.09</v>
      </c>
      <c r="Z256">
        <v>70.91</v>
      </c>
      <c r="AA256">
        <v>5.24</v>
      </c>
      <c r="AB256">
        <v>17.8</v>
      </c>
      <c r="AC256">
        <v>2.5499999999999998</v>
      </c>
      <c r="AD256">
        <v>54.55</v>
      </c>
      <c r="AE256">
        <v>50.91</v>
      </c>
      <c r="AF256">
        <v>36.36</v>
      </c>
      <c r="AG256">
        <v>45.81</v>
      </c>
      <c r="AH256">
        <v>42.04</v>
      </c>
      <c r="AI256">
        <v>70.05</v>
      </c>
      <c r="AZ256" t="s">
        <v>62</v>
      </c>
      <c r="BA256" t="s">
        <v>63</v>
      </c>
    </row>
    <row r="257" spans="1:53" x14ac:dyDescent="0.35">
      <c r="A257" t="s">
        <v>581</v>
      </c>
      <c r="B257" t="s">
        <v>582</v>
      </c>
      <c r="C257" t="s">
        <v>714</v>
      </c>
      <c r="D257" t="s">
        <v>696</v>
      </c>
      <c r="E257" t="s">
        <v>587</v>
      </c>
      <c r="F257" s="1">
        <v>42325</v>
      </c>
      <c r="G257">
        <v>1</v>
      </c>
      <c r="H257" t="s">
        <v>55</v>
      </c>
      <c r="I257">
        <v>58.63</v>
      </c>
      <c r="J257">
        <v>60</v>
      </c>
      <c r="L257" t="s">
        <v>65</v>
      </c>
      <c r="M257" t="s">
        <v>78</v>
      </c>
      <c r="N257" t="s">
        <v>58</v>
      </c>
      <c r="O257" t="s">
        <v>56</v>
      </c>
      <c r="P257" t="s">
        <v>155</v>
      </c>
      <c r="Q257" t="s">
        <v>60</v>
      </c>
      <c r="R257">
        <v>110</v>
      </c>
      <c r="S257" t="s">
        <v>69</v>
      </c>
      <c r="T257">
        <v>16</v>
      </c>
      <c r="U257">
        <v>6</v>
      </c>
      <c r="V257">
        <v>16.36</v>
      </c>
      <c r="W257">
        <v>1.82</v>
      </c>
      <c r="X257">
        <v>38.18</v>
      </c>
      <c r="Y257">
        <v>20.91</v>
      </c>
      <c r="Z257">
        <v>44.55</v>
      </c>
      <c r="AA257">
        <v>4.78</v>
      </c>
      <c r="AB257">
        <v>26.69</v>
      </c>
      <c r="AC257">
        <v>5.1100000000000003</v>
      </c>
      <c r="AD257">
        <v>72.73</v>
      </c>
      <c r="AE257">
        <v>79.09</v>
      </c>
      <c r="AF257">
        <v>54.55</v>
      </c>
      <c r="AG257">
        <v>74</v>
      </c>
      <c r="AH257">
        <v>80.14</v>
      </c>
      <c r="AI257">
        <v>76.739999999999995</v>
      </c>
      <c r="AZ257" t="s">
        <v>70</v>
      </c>
      <c r="BA257" t="s">
        <v>71</v>
      </c>
    </row>
    <row r="258" spans="1:53" x14ac:dyDescent="0.35">
      <c r="A258" t="s">
        <v>581</v>
      </c>
      <c r="B258" t="s">
        <v>582</v>
      </c>
      <c r="C258" t="s">
        <v>714</v>
      </c>
      <c r="D258" t="s">
        <v>696</v>
      </c>
      <c r="E258" t="s">
        <v>588</v>
      </c>
      <c r="F258" s="1">
        <v>42509</v>
      </c>
      <c r="G258">
        <v>1</v>
      </c>
      <c r="H258" t="s">
        <v>55</v>
      </c>
      <c r="I258">
        <v>49.93</v>
      </c>
      <c r="J258">
        <v>60</v>
      </c>
      <c r="L258" t="s">
        <v>65</v>
      </c>
      <c r="M258" t="s">
        <v>78</v>
      </c>
      <c r="N258" t="s">
        <v>78</v>
      </c>
      <c r="O258" t="s">
        <v>65</v>
      </c>
      <c r="P258" t="s">
        <v>318</v>
      </c>
      <c r="Q258" t="s">
        <v>60</v>
      </c>
      <c r="R258">
        <v>110</v>
      </c>
      <c r="S258" t="s">
        <v>61</v>
      </c>
      <c r="T258">
        <v>15</v>
      </c>
      <c r="U258">
        <v>4</v>
      </c>
      <c r="V258">
        <v>14.55</v>
      </c>
      <c r="W258">
        <v>1.82</v>
      </c>
      <c r="X258">
        <v>22.73</v>
      </c>
      <c r="Y258">
        <v>26.36</v>
      </c>
      <c r="Z258">
        <v>48.18</v>
      </c>
      <c r="AA258">
        <v>5</v>
      </c>
      <c r="AB258">
        <v>23.73</v>
      </c>
      <c r="AC258">
        <v>5.1100000000000003</v>
      </c>
      <c r="AD258">
        <v>68.180000000000007</v>
      </c>
      <c r="AE258">
        <v>73.64</v>
      </c>
      <c r="AF258">
        <v>36.36</v>
      </c>
      <c r="AG258">
        <v>44.05</v>
      </c>
      <c r="AH258">
        <v>74.88</v>
      </c>
      <c r="AI258">
        <v>73.53</v>
      </c>
      <c r="AZ258" t="s">
        <v>62</v>
      </c>
      <c r="BA258" t="s">
        <v>63</v>
      </c>
    </row>
    <row r="259" spans="1:53" x14ac:dyDescent="0.35">
      <c r="A259" t="s">
        <v>581</v>
      </c>
      <c r="B259" t="s">
        <v>582</v>
      </c>
      <c r="C259" t="s">
        <v>714</v>
      </c>
      <c r="D259" t="s">
        <v>696</v>
      </c>
      <c r="E259" t="s">
        <v>589</v>
      </c>
      <c r="F259" s="1">
        <v>42682</v>
      </c>
      <c r="G259">
        <v>1</v>
      </c>
      <c r="H259" t="s">
        <v>55</v>
      </c>
      <c r="I259">
        <v>45.77</v>
      </c>
      <c r="J259">
        <v>60</v>
      </c>
      <c r="L259" t="s">
        <v>65</v>
      </c>
      <c r="M259" t="s">
        <v>78</v>
      </c>
      <c r="N259" t="s">
        <v>78</v>
      </c>
      <c r="O259" t="s">
        <v>65</v>
      </c>
      <c r="P259" t="s">
        <v>590</v>
      </c>
      <c r="Q259" t="s">
        <v>60</v>
      </c>
      <c r="R259">
        <v>110</v>
      </c>
      <c r="S259" t="s">
        <v>69</v>
      </c>
      <c r="T259">
        <v>9</v>
      </c>
      <c r="U259">
        <v>6</v>
      </c>
      <c r="V259">
        <v>3.64</v>
      </c>
      <c r="W259">
        <v>34.549999999999997</v>
      </c>
      <c r="X259">
        <v>5.45</v>
      </c>
      <c r="Y259">
        <v>52.73</v>
      </c>
      <c r="Z259">
        <v>82.73</v>
      </c>
      <c r="AA259">
        <v>4.2300000000000004</v>
      </c>
      <c r="AB259">
        <v>5.93</v>
      </c>
      <c r="AC259">
        <v>97.04</v>
      </c>
      <c r="AD259">
        <v>40.909999999999997</v>
      </c>
      <c r="AE259">
        <v>47.27</v>
      </c>
      <c r="AF259">
        <v>54.55</v>
      </c>
      <c r="AG259">
        <v>10.57</v>
      </c>
      <c r="AH259">
        <v>24.96</v>
      </c>
      <c r="AI259">
        <v>84.91</v>
      </c>
      <c r="AZ259" t="s">
        <v>70</v>
      </c>
      <c r="BA259" t="s">
        <v>71</v>
      </c>
    </row>
    <row r="260" spans="1:53" x14ac:dyDescent="0.35">
      <c r="A260" t="s">
        <v>581</v>
      </c>
      <c r="B260" t="s">
        <v>582</v>
      </c>
      <c r="C260" t="s">
        <v>714</v>
      </c>
      <c r="D260" t="s">
        <v>696</v>
      </c>
      <c r="E260" t="s">
        <v>591</v>
      </c>
      <c r="F260" s="1">
        <v>42894</v>
      </c>
      <c r="G260">
        <v>1</v>
      </c>
      <c r="H260" t="s">
        <v>55</v>
      </c>
      <c r="I260">
        <v>46.93</v>
      </c>
      <c r="J260">
        <v>60</v>
      </c>
      <c r="L260" t="s">
        <v>65</v>
      </c>
      <c r="M260" t="s">
        <v>78</v>
      </c>
      <c r="N260" t="s">
        <v>58</v>
      </c>
      <c r="O260" t="s">
        <v>56</v>
      </c>
      <c r="P260" t="s">
        <v>322</v>
      </c>
      <c r="Q260" t="s">
        <v>60</v>
      </c>
      <c r="R260">
        <v>110</v>
      </c>
      <c r="S260" t="s">
        <v>61</v>
      </c>
      <c r="T260">
        <v>13</v>
      </c>
      <c r="U260">
        <v>4</v>
      </c>
      <c r="V260">
        <v>3.64</v>
      </c>
      <c r="W260">
        <v>2.73</v>
      </c>
      <c r="X260">
        <v>34.549999999999997</v>
      </c>
      <c r="Y260">
        <v>30</v>
      </c>
      <c r="Z260">
        <v>59.09</v>
      </c>
      <c r="AA260">
        <v>5.22</v>
      </c>
      <c r="AB260">
        <v>5.93</v>
      </c>
      <c r="AC260">
        <v>7.66</v>
      </c>
      <c r="AD260">
        <v>59.09</v>
      </c>
      <c r="AE260">
        <v>70</v>
      </c>
      <c r="AF260">
        <v>36.36</v>
      </c>
      <c r="AG260">
        <v>66.95</v>
      </c>
      <c r="AH260">
        <v>59.12</v>
      </c>
      <c r="AI260">
        <v>70.319999999999993</v>
      </c>
      <c r="AZ260" t="s">
        <v>62</v>
      </c>
      <c r="BA260" t="s">
        <v>63</v>
      </c>
    </row>
    <row r="261" spans="1:53" x14ac:dyDescent="0.35">
      <c r="A261" t="s">
        <v>581</v>
      </c>
      <c r="B261" t="s">
        <v>582</v>
      </c>
      <c r="C261" t="s">
        <v>714</v>
      </c>
      <c r="D261" t="s">
        <v>696</v>
      </c>
      <c r="E261" t="s">
        <v>592</v>
      </c>
      <c r="F261" s="1">
        <v>43041</v>
      </c>
      <c r="G261">
        <v>1</v>
      </c>
      <c r="H261" t="s">
        <v>55</v>
      </c>
      <c r="I261">
        <v>38.79</v>
      </c>
      <c r="J261">
        <v>60</v>
      </c>
      <c r="L261" t="s">
        <v>65</v>
      </c>
      <c r="M261" t="s">
        <v>78</v>
      </c>
      <c r="N261" t="s">
        <v>58</v>
      </c>
      <c r="O261" t="s">
        <v>56</v>
      </c>
      <c r="P261" t="s">
        <v>118</v>
      </c>
      <c r="Q261" t="s">
        <v>60</v>
      </c>
      <c r="R261">
        <v>110</v>
      </c>
      <c r="S261" t="s">
        <v>69</v>
      </c>
      <c r="T261">
        <v>12</v>
      </c>
      <c r="U261">
        <v>4</v>
      </c>
      <c r="V261">
        <v>4.55</v>
      </c>
      <c r="W261">
        <v>0</v>
      </c>
      <c r="X261">
        <v>12.73</v>
      </c>
      <c r="Y261">
        <v>5.45</v>
      </c>
      <c r="Z261">
        <v>80</v>
      </c>
      <c r="AA261">
        <v>5.65</v>
      </c>
      <c r="AB261">
        <v>7.42</v>
      </c>
      <c r="AC261">
        <v>0</v>
      </c>
      <c r="AD261">
        <v>54.55</v>
      </c>
      <c r="AE261">
        <v>94.55</v>
      </c>
      <c r="AF261">
        <v>36.36</v>
      </c>
      <c r="AG261">
        <v>24.67</v>
      </c>
      <c r="AH261">
        <v>28.9</v>
      </c>
      <c r="AI261">
        <v>63.9</v>
      </c>
      <c r="AZ261" t="s">
        <v>70</v>
      </c>
      <c r="BA261" t="s">
        <v>71</v>
      </c>
    </row>
    <row r="262" spans="1:53" x14ac:dyDescent="0.35">
      <c r="A262" t="s">
        <v>581</v>
      </c>
      <c r="B262" t="s">
        <v>582</v>
      </c>
      <c r="C262" t="s">
        <v>714</v>
      </c>
      <c r="D262" t="s">
        <v>696</v>
      </c>
      <c r="E262" t="s">
        <v>593</v>
      </c>
      <c r="F262" s="1">
        <v>44692</v>
      </c>
      <c r="G262">
        <v>1</v>
      </c>
      <c r="H262" t="s">
        <v>55</v>
      </c>
      <c r="I262">
        <v>32.53</v>
      </c>
      <c r="J262">
        <v>60</v>
      </c>
      <c r="L262" t="s">
        <v>326</v>
      </c>
      <c r="M262" t="s">
        <v>339</v>
      </c>
      <c r="N262" t="s">
        <v>332</v>
      </c>
      <c r="O262" t="s">
        <v>326</v>
      </c>
      <c r="P262" t="s">
        <v>342</v>
      </c>
      <c r="Q262" t="s">
        <v>60</v>
      </c>
      <c r="R262">
        <v>110</v>
      </c>
      <c r="S262" t="s">
        <v>61</v>
      </c>
      <c r="T262">
        <v>13</v>
      </c>
      <c r="U262">
        <v>4</v>
      </c>
      <c r="V262">
        <v>5.45</v>
      </c>
      <c r="W262">
        <v>0.91</v>
      </c>
      <c r="X262">
        <v>3.64</v>
      </c>
      <c r="Y262">
        <v>58.18</v>
      </c>
      <c r="Z262">
        <v>70.91</v>
      </c>
      <c r="AA262">
        <v>5.75</v>
      </c>
      <c r="AB262">
        <v>8.9</v>
      </c>
      <c r="AC262">
        <v>2.5499999999999998</v>
      </c>
      <c r="AD262">
        <v>59.09</v>
      </c>
      <c r="AE262">
        <v>41.82</v>
      </c>
      <c r="AF262">
        <v>36.36</v>
      </c>
      <c r="AG262">
        <v>7.05</v>
      </c>
      <c r="AH262">
        <v>42.04</v>
      </c>
      <c r="AI262">
        <v>62.43</v>
      </c>
      <c r="AZ262" t="s">
        <v>62</v>
      </c>
      <c r="BA262" t="s">
        <v>63</v>
      </c>
    </row>
    <row r="263" spans="1:53" x14ac:dyDescent="0.35">
      <c r="A263" t="s">
        <v>581</v>
      </c>
      <c r="B263" t="s">
        <v>582</v>
      </c>
      <c r="C263" t="s">
        <v>714</v>
      </c>
      <c r="D263" t="s">
        <v>696</v>
      </c>
      <c r="E263" t="s">
        <v>762</v>
      </c>
      <c r="F263" s="1">
        <v>44854</v>
      </c>
      <c r="G263">
        <v>1</v>
      </c>
      <c r="H263" t="s">
        <v>55</v>
      </c>
      <c r="I263">
        <v>44.68</v>
      </c>
      <c r="J263">
        <v>60</v>
      </c>
      <c r="L263" t="s">
        <v>326</v>
      </c>
      <c r="M263" t="s">
        <v>339</v>
      </c>
      <c r="N263" t="s">
        <v>332</v>
      </c>
      <c r="O263" t="s">
        <v>326</v>
      </c>
      <c r="P263" t="s">
        <v>752</v>
      </c>
      <c r="Q263" t="s">
        <v>60</v>
      </c>
      <c r="R263">
        <v>110</v>
      </c>
      <c r="S263" t="s">
        <v>69</v>
      </c>
      <c r="T263">
        <v>12</v>
      </c>
      <c r="U263">
        <v>4</v>
      </c>
      <c r="V263">
        <v>7.27</v>
      </c>
      <c r="W263">
        <v>2.73</v>
      </c>
      <c r="X263">
        <v>21.82</v>
      </c>
      <c r="Y263">
        <v>28.18</v>
      </c>
      <c r="Z263">
        <v>53.64</v>
      </c>
      <c r="AA263">
        <v>5.52</v>
      </c>
      <c r="AB263">
        <v>11.86</v>
      </c>
      <c r="AC263">
        <v>7.66</v>
      </c>
      <c r="AD263">
        <v>54.55</v>
      </c>
      <c r="AE263">
        <v>71.819999999999993</v>
      </c>
      <c r="AF263">
        <v>36.36</v>
      </c>
      <c r="AG263">
        <v>42.28</v>
      </c>
      <c r="AH263">
        <v>67</v>
      </c>
      <c r="AI263">
        <v>65.91</v>
      </c>
      <c r="AZ263" t="s">
        <v>70</v>
      </c>
      <c r="BA263" t="s">
        <v>71</v>
      </c>
    </row>
    <row r="264" spans="1:53" x14ac:dyDescent="0.35">
      <c r="A264" t="s">
        <v>594</v>
      </c>
      <c r="B264" t="s">
        <v>595</v>
      </c>
      <c r="C264" t="s">
        <v>714</v>
      </c>
      <c r="D264" t="s">
        <v>696</v>
      </c>
      <c r="E264" t="s">
        <v>596</v>
      </c>
      <c r="F264" s="1">
        <v>43984</v>
      </c>
      <c r="G264">
        <v>1</v>
      </c>
      <c r="H264" t="s">
        <v>55</v>
      </c>
      <c r="I264">
        <v>59.86</v>
      </c>
      <c r="J264">
        <v>60</v>
      </c>
      <c r="L264" t="s">
        <v>56</v>
      </c>
      <c r="M264" t="s">
        <v>58</v>
      </c>
      <c r="N264" t="s">
        <v>328</v>
      </c>
      <c r="O264" t="s">
        <v>56</v>
      </c>
      <c r="P264" t="s">
        <v>597</v>
      </c>
      <c r="Q264" t="s">
        <v>60</v>
      </c>
      <c r="R264">
        <v>110</v>
      </c>
      <c r="S264" t="s">
        <v>61</v>
      </c>
      <c r="T264">
        <v>14</v>
      </c>
      <c r="U264">
        <v>6</v>
      </c>
      <c r="V264">
        <v>14.55</v>
      </c>
      <c r="W264">
        <v>1.82</v>
      </c>
      <c r="X264">
        <v>41.82</v>
      </c>
      <c r="Y264">
        <v>2.73</v>
      </c>
      <c r="Z264">
        <v>46.36</v>
      </c>
      <c r="AA264">
        <v>4.83</v>
      </c>
      <c r="AB264">
        <v>23.73</v>
      </c>
      <c r="AC264">
        <v>5.1100000000000003</v>
      </c>
      <c r="AD264">
        <v>63.64</v>
      </c>
      <c r="AE264">
        <v>97.27</v>
      </c>
      <c r="AF264">
        <v>54.55</v>
      </c>
      <c r="AG264">
        <v>81.040000000000006</v>
      </c>
      <c r="AH264">
        <v>77.510000000000005</v>
      </c>
      <c r="AI264">
        <v>76.069999999999993</v>
      </c>
      <c r="AZ264" t="s">
        <v>62</v>
      </c>
      <c r="BA264" t="s">
        <v>63</v>
      </c>
    </row>
    <row r="265" spans="1:53" x14ac:dyDescent="0.35">
      <c r="A265" t="s">
        <v>594</v>
      </c>
      <c r="B265" t="s">
        <v>595</v>
      </c>
      <c r="C265" t="s">
        <v>714</v>
      </c>
      <c r="D265" t="s">
        <v>696</v>
      </c>
      <c r="E265" t="s">
        <v>598</v>
      </c>
      <c r="F265" s="1">
        <v>44132</v>
      </c>
      <c r="G265">
        <v>1</v>
      </c>
      <c r="H265" t="s">
        <v>55</v>
      </c>
      <c r="I265">
        <v>57.97</v>
      </c>
      <c r="J265">
        <v>60</v>
      </c>
      <c r="L265" t="s">
        <v>56</v>
      </c>
      <c r="M265" t="s">
        <v>58</v>
      </c>
      <c r="N265" t="s">
        <v>599</v>
      </c>
      <c r="O265" t="s">
        <v>56</v>
      </c>
      <c r="P265" t="s">
        <v>600</v>
      </c>
      <c r="Q265" t="s">
        <v>60</v>
      </c>
      <c r="R265">
        <v>110</v>
      </c>
      <c r="S265" t="s">
        <v>69</v>
      </c>
      <c r="T265">
        <v>19</v>
      </c>
      <c r="U265">
        <v>6</v>
      </c>
      <c r="V265">
        <v>3.64</v>
      </c>
      <c r="W265">
        <v>14.55</v>
      </c>
      <c r="X265">
        <v>19.09</v>
      </c>
      <c r="Y265">
        <v>10</v>
      </c>
      <c r="Z265">
        <v>46.36</v>
      </c>
      <c r="AA265">
        <v>5.14</v>
      </c>
      <c r="AB265">
        <v>5.93</v>
      </c>
      <c r="AC265">
        <v>40.86</v>
      </c>
      <c r="AD265">
        <v>86.36</v>
      </c>
      <c r="AE265">
        <v>90</v>
      </c>
      <c r="AF265">
        <v>54.55</v>
      </c>
      <c r="AG265">
        <v>37</v>
      </c>
      <c r="AH265">
        <v>77.510000000000005</v>
      </c>
      <c r="AI265">
        <v>71.52</v>
      </c>
      <c r="AZ265" t="s">
        <v>70</v>
      </c>
      <c r="BA265" t="s">
        <v>71</v>
      </c>
    </row>
    <row r="266" spans="1:53" x14ac:dyDescent="0.35">
      <c r="A266" t="s">
        <v>594</v>
      </c>
      <c r="B266" t="s">
        <v>595</v>
      </c>
      <c r="C266" t="s">
        <v>714</v>
      </c>
      <c r="D266" t="s">
        <v>696</v>
      </c>
      <c r="E266" t="s">
        <v>601</v>
      </c>
      <c r="F266" s="1">
        <v>44322</v>
      </c>
      <c r="G266">
        <v>1</v>
      </c>
      <c r="H266" t="s">
        <v>55</v>
      </c>
      <c r="I266">
        <v>62.81</v>
      </c>
      <c r="J266">
        <v>60</v>
      </c>
      <c r="L266" t="s">
        <v>56</v>
      </c>
      <c r="M266" t="s">
        <v>58</v>
      </c>
      <c r="N266" t="s">
        <v>336</v>
      </c>
      <c r="O266" t="s">
        <v>56</v>
      </c>
      <c r="P266" t="s">
        <v>602</v>
      </c>
      <c r="Q266" t="s">
        <v>60</v>
      </c>
      <c r="R266">
        <v>110</v>
      </c>
      <c r="S266" t="s">
        <v>61</v>
      </c>
      <c r="T266">
        <v>17</v>
      </c>
      <c r="U266">
        <v>7</v>
      </c>
      <c r="V266">
        <v>29.09</v>
      </c>
      <c r="W266">
        <v>10.91</v>
      </c>
      <c r="X266">
        <v>29.09</v>
      </c>
      <c r="Y266">
        <v>28.18</v>
      </c>
      <c r="Z266">
        <v>49.09</v>
      </c>
      <c r="AA266">
        <v>4.45</v>
      </c>
      <c r="AB266">
        <v>47.46</v>
      </c>
      <c r="AC266">
        <v>30.64</v>
      </c>
      <c r="AD266">
        <v>77.27</v>
      </c>
      <c r="AE266">
        <v>71.819999999999993</v>
      </c>
      <c r="AF266">
        <v>63.64</v>
      </c>
      <c r="AG266">
        <v>56.38</v>
      </c>
      <c r="AH266">
        <v>73.569999999999993</v>
      </c>
      <c r="AI266">
        <v>81.680000000000007</v>
      </c>
      <c r="AZ266" t="s">
        <v>62</v>
      </c>
      <c r="BA266" t="s">
        <v>63</v>
      </c>
    </row>
    <row r="267" spans="1:53" x14ac:dyDescent="0.35">
      <c r="A267" t="s">
        <v>594</v>
      </c>
      <c r="B267" t="s">
        <v>595</v>
      </c>
      <c r="C267" t="s">
        <v>714</v>
      </c>
      <c r="D267" t="s">
        <v>696</v>
      </c>
      <c r="E267" t="s">
        <v>603</v>
      </c>
      <c r="F267" s="1">
        <v>44489</v>
      </c>
      <c r="G267">
        <v>1</v>
      </c>
      <c r="H267" t="s">
        <v>55</v>
      </c>
      <c r="I267">
        <v>74.72</v>
      </c>
      <c r="J267">
        <v>60</v>
      </c>
      <c r="L267" t="s">
        <v>56</v>
      </c>
      <c r="M267" t="s">
        <v>58</v>
      </c>
      <c r="N267" t="s">
        <v>336</v>
      </c>
      <c r="O267" t="s">
        <v>56</v>
      </c>
      <c r="P267" t="s">
        <v>604</v>
      </c>
      <c r="Q267" t="s">
        <v>60</v>
      </c>
      <c r="R267">
        <v>110</v>
      </c>
      <c r="S267" t="s">
        <v>69</v>
      </c>
      <c r="T267">
        <v>17</v>
      </c>
      <c r="U267">
        <v>8</v>
      </c>
      <c r="V267">
        <v>28.18</v>
      </c>
      <c r="W267">
        <v>26.36</v>
      </c>
      <c r="X267">
        <v>29.09</v>
      </c>
      <c r="Y267">
        <v>0.91</v>
      </c>
      <c r="Z267">
        <v>40.909999999999997</v>
      </c>
      <c r="AA267">
        <v>4.09</v>
      </c>
      <c r="AB267">
        <v>45.97</v>
      </c>
      <c r="AC267">
        <v>74.06</v>
      </c>
      <c r="AD267">
        <v>77.27</v>
      </c>
      <c r="AE267">
        <v>99.09</v>
      </c>
      <c r="AF267">
        <v>72.73</v>
      </c>
      <c r="AG267">
        <v>56.38</v>
      </c>
      <c r="AH267">
        <v>85.39</v>
      </c>
      <c r="AI267">
        <v>86.86</v>
      </c>
      <c r="AZ267" t="s">
        <v>70</v>
      </c>
      <c r="BA267" t="s">
        <v>71</v>
      </c>
    </row>
    <row r="268" spans="1:53" x14ac:dyDescent="0.35">
      <c r="A268" t="s">
        <v>605</v>
      </c>
      <c r="B268" t="s">
        <v>606</v>
      </c>
      <c r="C268" t="s">
        <v>714</v>
      </c>
      <c r="D268" t="s">
        <v>696</v>
      </c>
      <c r="E268" t="s">
        <v>607</v>
      </c>
      <c r="F268" s="1">
        <v>43223</v>
      </c>
      <c r="G268">
        <v>1</v>
      </c>
      <c r="H268" t="s">
        <v>55</v>
      </c>
      <c r="I268">
        <v>58.15</v>
      </c>
      <c r="J268">
        <v>60</v>
      </c>
      <c r="L268" t="s">
        <v>56</v>
      </c>
      <c r="M268" t="s">
        <v>608</v>
      </c>
      <c r="N268" t="s">
        <v>58</v>
      </c>
      <c r="O268" t="s">
        <v>56</v>
      </c>
      <c r="P268" t="s">
        <v>609</v>
      </c>
      <c r="Q268" t="s">
        <v>60</v>
      </c>
      <c r="R268">
        <v>110</v>
      </c>
      <c r="S268" t="s">
        <v>61</v>
      </c>
      <c r="T268">
        <v>12</v>
      </c>
      <c r="U268">
        <v>6</v>
      </c>
      <c r="V268">
        <v>13.64</v>
      </c>
      <c r="W268">
        <v>10.91</v>
      </c>
      <c r="X268">
        <v>40</v>
      </c>
      <c r="Y268">
        <v>22.73</v>
      </c>
      <c r="Z268">
        <v>51.82</v>
      </c>
      <c r="AA268">
        <v>4.6399999999999997</v>
      </c>
      <c r="AB268">
        <v>22.25</v>
      </c>
      <c r="AC268">
        <v>30.64</v>
      </c>
      <c r="AD268">
        <v>54.55</v>
      </c>
      <c r="AE268">
        <v>77.27</v>
      </c>
      <c r="AF268">
        <v>54.55</v>
      </c>
      <c r="AG268">
        <v>77.52</v>
      </c>
      <c r="AH268">
        <v>69.63</v>
      </c>
      <c r="AI268">
        <v>78.84</v>
      </c>
      <c r="AZ268" t="s">
        <v>62</v>
      </c>
      <c r="BA268" t="s">
        <v>63</v>
      </c>
    </row>
    <row r="269" spans="1:53" x14ac:dyDescent="0.35">
      <c r="A269" t="s">
        <v>605</v>
      </c>
      <c r="B269" t="s">
        <v>606</v>
      </c>
      <c r="C269" t="s">
        <v>714</v>
      </c>
      <c r="D269" t="s">
        <v>696</v>
      </c>
      <c r="E269" t="s">
        <v>610</v>
      </c>
      <c r="F269" s="1">
        <v>43382</v>
      </c>
      <c r="G269">
        <v>1</v>
      </c>
      <c r="H269" t="s">
        <v>55</v>
      </c>
      <c r="I269">
        <v>72.14</v>
      </c>
      <c r="J269">
        <v>60</v>
      </c>
      <c r="L269" t="s">
        <v>56</v>
      </c>
      <c r="M269" t="s">
        <v>58</v>
      </c>
      <c r="N269" t="s">
        <v>58</v>
      </c>
      <c r="O269" t="s">
        <v>56</v>
      </c>
      <c r="P269" t="s">
        <v>609</v>
      </c>
      <c r="Q269" t="s">
        <v>60</v>
      </c>
      <c r="R269">
        <v>110</v>
      </c>
      <c r="S269" t="s">
        <v>69</v>
      </c>
      <c r="T269">
        <v>16</v>
      </c>
      <c r="U269">
        <v>7</v>
      </c>
      <c r="V269">
        <v>39.090000000000003</v>
      </c>
      <c r="W269">
        <v>7.27</v>
      </c>
      <c r="X269">
        <v>41.82</v>
      </c>
      <c r="Y269">
        <v>1.82</v>
      </c>
      <c r="Z269">
        <v>35.450000000000003</v>
      </c>
      <c r="AA269">
        <v>4.28</v>
      </c>
      <c r="AB269">
        <v>63.77</v>
      </c>
      <c r="AC269">
        <v>20.43</v>
      </c>
      <c r="AD269">
        <v>72.73</v>
      </c>
      <c r="AE269">
        <v>98.18</v>
      </c>
      <c r="AF269">
        <v>63.64</v>
      </c>
      <c r="AG269">
        <v>81.040000000000006</v>
      </c>
      <c r="AH269">
        <v>93.27</v>
      </c>
      <c r="AI269">
        <v>84.09</v>
      </c>
      <c r="AZ269" t="s">
        <v>70</v>
      </c>
      <c r="BA269" t="s">
        <v>71</v>
      </c>
    </row>
    <row r="270" spans="1:53" x14ac:dyDescent="0.35">
      <c r="A270" t="s">
        <v>605</v>
      </c>
      <c r="B270" t="s">
        <v>606</v>
      </c>
      <c r="C270" t="s">
        <v>714</v>
      </c>
      <c r="D270" t="s">
        <v>696</v>
      </c>
      <c r="E270" t="s">
        <v>611</v>
      </c>
      <c r="F270" s="1">
        <v>43382</v>
      </c>
      <c r="G270">
        <v>2</v>
      </c>
      <c r="H270" t="s">
        <v>55</v>
      </c>
      <c r="I270">
        <v>70.709999999999994</v>
      </c>
      <c r="J270">
        <v>60</v>
      </c>
      <c r="L270" t="s">
        <v>56</v>
      </c>
      <c r="M270" t="s">
        <v>58</v>
      </c>
      <c r="N270" t="s">
        <v>78</v>
      </c>
      <c r="O270" t="s">
        <v>65</v>
      </c>
      <c r="P270" t="s">
        <v>612</v>
      </c>
      <c r="Q270" t="s">
        <v>60</v>
      </c>
      <c r="R270">
        <v>110</v>
      </c>
      <c r="S270" t="s">
        <v>69</v>
      </c>
      <c r="T270">
        <v>19</v>
      </c>
      <c r="U270">
        <v>7</v>
      </c>
      <c r="V270">
        <v>18.18</v>
      </c>
      <c r="W270">
        <v>16.36</v>
      </c>
      <c r="X270">
        <v>34.549999999999997</v>
      </c>
      <c r="Y270">
        <v>0.91</v>
      </c>
      <c r="Z270">
        <v>30.91</v>
      </c>
      <c r="AA270">
        <v>4.95</v>
      </c>
      <c r="AB270">
        <v>29.66</v>
      </c>
      <c r="AC270">
        <v>45.97</v>
      </c>
      <c r="AD270">
        <v>86.36</v>
      </c>
      <c r="AE270">
        <v>99.09</v>
      </c>
      <c r="AF270">
        <v>63.64</v>
      </c>
      <c r="AG270">
        <v>66.95</v>
      </c>
      <c r="AH270">
        <v>99.84</v>
      </c>
      <c r="AI270">
        <v>74.2</v>
      </c>
      <c r="AZ270" t="s">
        <v>70</v>
      </c>
      <c r="BA270" t="s">
        <v>71</v>
      </c>
    </row>
    <row r="271" spans="1:53" x14ac:dyDescent="0.35">
      <c r="A271" t="s">
        <v>605</v>
      </c>
      <c r="B271" t="s">
        <v>606</v>
      </c>
      <c r="C271" t="s">
        <v>714</v>
      </c>
      <c r="D271" t="s">
        <v>696</v>
      </c>
      <c r="E271" t="s">
        <v>613</v>
      </c>
      <c r="F271" s="1">
        <v>43563</v>
      </c>
      <c r="G271">
        <v>1</v>
      </c>
      <c r="H271" t="s">
        <v>55</v>
      </c>
      <c r="I271">
        <v>46.73</v>
      </c>
      <c r="J271">
        <v>60</v>
      </c>
      <c r="L271" t="s">
        <v>56</v>
      </c>
      <c r="M271" t="s">
        <v>58</v>
      </c>
      <c r="N271" t="s">
        <v>78</v>
      </c>
      <c r="O271" t="s">
        <v>65</v>
      </c>
      <c r="P271" t="s">
        <v>614</v>
      </c>
      <c r="Q271" t="s">
        <v>60</v>
      </c>
      <c r="R271">
        <v>110</v>
      </c>
      <c r="S271" t="s">
        <v>61</v>
      </c>
      <c r="T271">
        <v>12</v>
      </c>
      <c r="U271">
        <v>5</v>
      </c>
      <c r="V271">
        <v>20</v>
      </c>
      <c r="W271">
        <v>1.82</v>
      </c>
      <c r="X271">
        <v>25.45</v>
      </c>
      <c r="Y271">
        <v>43.64</v>
      </c>
      <c r="Z271">
        <v>59.09</v>
      </c>
      <c r="AA271">
        <v>5.15</v>
      </c>
      <c r="AB271">
        <v>32.630000000000003</v>
      </c>
      <c r="AC271">
        <v>5.1100000000000003</v>
      </c>
      <c r="AD271">
        <v>54.55</v>
      </c>
      <c r="AE271">
        <v>56.36</v>
      </c>
      <c r="AF271">
        <v>45.45</v>
      </c>
      <c r="AG271">
        <v>49.33</v>
      </c>
      <c r="AH271">
        <v>59.12</v>
      </c>
      <c r="AI271">
        <v>71.260000000000005</v>
      </c>
      <c r="AZ271" t="s">
        <v>62</v>
      </c>
      <c r="BA271" t="s">
        <v>63</v>
      </c>
    </row>
    <row r="272" spans="1:53" x14ac:dyDescent="0.35">
      <c r="A272" t="s">
        <v>605</v>
      </c>
      <c r="B272" t="s">
        <v>606</v>
      </c>
      <c r="C272" t="s">
        <v>714</v>
      </c>
      <c r="D272" t="s">
        <v>696</v>
      </c>
      <c r="E272" t="s">
        <v>615</v>
      </c>
      <c r="F272" s="1">
        <v>43747</v>
      </c>
      <c r="G272">
        <v>1</v>
      </c>
      <c r="H272" t="s">
        <v>55</v>
      </c>
      <c r="I272">
        <v>67.13</v>
      </c>
      <c r="J272">
        <v>60</v>
      </c>
      <c r="L272" t="s">
        <v>56</v>
      </c>
      <c r="M272" t="s">
        <v>58</v>
      </c>
      <c r="N272" t="s">
        <v>58</v>
      </c>
      <c r="O272" t="s">
        <v>56</v>
      </c>
      <c r="P272" t="s">
        <v>616</v>
      </c>
      <c r="Q272" t="s">
        <v>60</v>
      </c>
      <c r="R272">
        <v>110</v>
      </c>
      <c r="S272" t="s">
        <v>69</v>
      </c>
      <c r="T272">
        <v>15</v>
      </c>
      <c r="U272">
        <v>5</v>
      </c>
      <c r="V272">
        <v>15.45</v>
      </c>
      <c r="W272">
        <v>28.18</v>
      </c>
      <c r="X272">
        <v>33.64</v>
      </c>
      <c r="Y272">
        <v>0.91</v>
      </c>
      <c r="Z272">
        <v>50</v>
      </c>
      <c r="AA272">
        <v>4.3899999999999997</v>
      </c>
      <c r="AB272">
        <v>25.21</v>
      </c>
      <c r="AC272">
        <v>79.16</v>
      </c>
      <c r="AD272">
        <v>68.180000000000007</v>
      </c>
      <c r="AE272">
        <v>99.09</v>
      </c>
      <c r="AF272">
        <v>45.45</v>
      </c>
      <c r="AG272">
        <v>65.19</v>
      </c>
      <c r="AH272">
        <v>72.25</v>
      </c>
      <c r="AI272">
        <v>82.49</v>
      </c>
      <c r="AZ272" t="s">
        <v>70</v>
      </c>
      <c r="BA272" t="s">
        <v>71</v>
      </c>
    </row>
    <row r="273" spans="1:53" x14ac:dyDescent="0.35">
      <c r="A273" t="s">
        <v>605</v>
      </c>
      <c r="B273" t="s">
        <v>606</v>
      </c>
      <c r="C273" t="s">
        <v>714</v>
      </c>
      <c r="D273" t="s">
        <v>696</v>
      </c>
      <c r="E273" t="s">
        <v>617</v>
      </c>
      <c r="F273" s="1">
        <v>43747</v>
      </c>
      <c r="G273">
        <v>2</v>
      </c>
      <c r="H273" t="s">
        <v>55</v>
      </c>
      <c r="I273">
        <v>66.53</v>
      </c>
      <c r="J273">
        <v>60</v>
      </c>
      <c r="L273" t="s">
        <v>56</v>
      </c>
      <c r="M273" t="s">
        <v>58</v>
      </c>
      <c r="N273" t="s">
        <v>58</v>
      </c>
      <c r="O273" t="s">
        <v>56</v>
      </c>
      <c r="P273" t="s">
        <v>618</v>
      </c>
      <c r="Q273" t="s">
        <v>60</v>
      </c>
      <c r="R273">
        <v>110</v>
      </c>
      <c r="S273" t="s">
        <v>69</v>
      </c>
      <c r="T273">
        <v>14</v>
      </c>
      <c r="U273">
        <v>5</v>
      </c>
      <c r="V273">
        <v>13.64</v>
      </c>
      <c r="W273">
        <v>46.36</v>
      </c>
      <c r="X273">
        <v>26.36</v>
      </c>
      <c r="Y273">
        <v>3.64</v>
      </c>
      <c r="Z273">
        <v>55.45</v>
      </c>
      <c r="AA273">
        <v>3.95</v>
      </c>
      <c r="AB273">
        <v>22.25</v>
      </c>
      <c r="AC273">
        <v>100</v>
      </c>
      <c r="AD273">
        <v>63.64</v>
      </c>
      <c r="AE273">
        <v>96.36</v>
      </c>
      <c r="AF273">
        <v>45.45</v>
      </c>
      <c r="AG273">
        <v>51.09</v>
      </c>
      <c r="AH273">
        <v>64.37</v>
      </c>
      <c r="AI273">
        <v>89.04</v>
      </c>
      <c r="AZ273" t="s">
        <v>70</v>
      </c>
      <c r="BA273" t="s">
        <v>71</v>
      </c>
    </row>
    <row r="274" spans="1:53" x14ac:dyDescent="0.35">
      <c r="A274" t="s">
        <v>619</v>
      </c>
      <c r="B274" t="s">
        <v>620</v>
      </c>
      <c r="C274" t="s">
        <v>714</v>
      </c>
      <c r="D274" t="s">
        <v>696</v>
      </c>
      <c r="E274" t="s">
        <v>621</v>
      </c>
      <c r="F274" s="1">
        <v>42136</v>
      </c>
      <c r="G274">
        <v>1</v>
      </c>
      <c r="H274" t="s">
        <v>55</v>
      </c>
      <c r="I274">
        <v>52.97</v>
      </c>
      <c r="J274">
        <v>60</v>
      </c>
      <c r="L274" t="s">
        <v>65</v>
      </c>
      <c r="M274" t="s">
        <v>78</v>
      </c>
      <c r="N274" t="s">
        <v>58</v>
      </c>
      <c r="O274" t="s">
        <v>56</v>
      </c>
      <c r="P274" t="s">
        <v>313</v>
      </c>
      <c r="Q274" t="s">
        <v>60</v>
      </c>
      <c r="R274">
        <v>110</v>
      </c>
      <c r="S274" t="s">
        <v>61</v>
      </c>
      <c r="T274">
        <v>18</v>
      </c>
      <c r="U274">
        <v>7</v>
      </c>
      <c r="V274">
        <v>30.91</v>
      </c>
      <c r="W274">
        <v>2.73</v>
      </c>
      <c r="X274">
        <v>19.09</v>
      </c>
      <c r="Y274">
        <v>44.55</v>
      </c>
      <c r="Z274">
        <v>61.82</v>
      </c>
      <c r="AA274">
        <v>5.0599999999999996</v>
      </c>
      <c r="AB274">
        <v>50.42</v>
      </c>
      <c r="AC274">
        <v>7.66</v>
      </c>
      <c r="AD274">
        <v>81.819999999999993</v>
      </c>
      <c r="AE274">
        <v>55.45</v>
      </c>
      <c r="AF274">
        <v>63.64</v>
      </c>
      <c r="AG274">
        <v>37</v>
      </c>
      <c r="AH274">
        <v>55.18</v>
      </c>
      <c r="AI274">
        <v>72.59</v>
      </c>
      <c r="AZ274" t="s">
        <v>62</v>
      </c>
      <c r="BA274" t="s">
        <v>63</v>
      </c>
    </row>
    <row r="275" spans="1:53" x14ac:dyDescent="0.35">
      <c r="A275" t="s">
        <v>619</v>
      </c>
      <c r="B275" t="s">
        <v>620</v>
      </c>
      <c r="C275" t="s">
        <v>714</v>
      </c>
      <c r="D275" t="s">
        <v>696</v>
      </c>
      <c r="E275" t="s">
        <v>622</v>
      </c>
      <c r="F275" s="1">
        <v>42324</v>
      </c>
      <c r="G275">
        <v>1</v>
      </c>
      <c r="H275" t="s">
        <v>55</v>
      </c>
      <c r="I275">
        <v>68.16</v>
      </c>
      <c r="J275">
        <v>60</v>
      </c>
      <c r="L275" t="s">
        <v>65</v>
      </c>
      <c r="M275" t="s">
        <v>78</v>
      </c>
      <c r="N275" t="s">
        <v>58</v>
      </c>
      <c r="O275" t="s">
        <v>56</v>
      </c>
      <c r="P275" t="s">
        <v>90</v>
      </c>
      <c r="Q275" t="s">
        <v>60</v>
      </c>
      <c r="R275">
        <v>110</v>
      </c>
      <c r="S275" t="s">
        <v>69</v>
      </c>
      <c r="T275">
        <v>11</v>
      </c>
      <c r="U275">
        <v>5</v>
      </c>
      <c r="V275">
        <v>59.09</v>
      </c>
      <c r="W275">
        <v>10</v>
      </c>
      <c r="X275">
        <v>44.55</v>
      </c>
      <c r="Y275">
        <v>3.64</v>
      </c>
      <c r="Z275">
        <v>59.09</v>
      </c>
      <c r="AA275">
        <v>4.32</v>
      </c>
      <c r="AB275">
        <v>96.4</v>
      </c>
      <c r="AC275">
        <v>28.09</v>
      </c>
      <c r="AD275">
        <v>50</v>
      </c>
      <c r="AE275">
        <v>96.36</v>
      </c>
      <c r="AF275">
        <v>45.45</v>
      </c>
      <c r="AG275">
        <v>86.33</v>
      </c>
      <c r="AH275">
        <v>59.12</v>
      </c>
      <c r="AI275">
        <v>83.56</v>
      </c>
      <c r="AZ275" t="s">
        <v>70</v>
      </c>
      <c r="BA275" t="s">
        <v>71</v>
      </c>
    </row>
    <row r="276" spans="1:53" x14ac:dyDescent="0.35">
      <c r="A276" t="s">
        <v>619</v>
      </c>
      <c r="B276" t="s">
        <v>620</v>
      </c>
      <c r="C276" t="s">
        <v>714</v>
      </c>
      <c r="D276" t="s">
        <v>696</v>
      </c>
      <c r="E276" t="s">
        <v>623</v>
      </c>
      <c r="F276" s="1">
        <v>42506</v>
      </c>
      <c r="G276">
        <v>1</v>
      </c>
      <c r="H276" t="s">
        <v>55</v>
      </c>
      <c r="I276">
        <v>43.5</v>
      </c>
      <c r="J276">
        <v>60</v>
      </c>
      <c r="L276" t="s">
        <v>65</v>
      </c>
      <c r="M276" t="s">
        <v>78</v>
      </c>
      <c r="N276" t="s">
        <v>78</v>
      </c>
      <c r="O276" t="s">
        <v>65</v>
      </c>
      <c r="P276" t="s">
        <v>318</v>
      </c>
      <c r="Q276" t="s">
        <v>60</v>
      </c>
      <c r="R276">
        <v>110</v>
      </c>
      <c r="S276" t="s">
        <v>61</v>
      </c>
      <c r="T276">
        <v>11</v>
      </c>
      <c r="U276">
        <v>5</v>
      </c>
      <c r="V276">
        <v>14.55</v>
      </c>
      <c r="W276">
        <v>2.73</v>
      </c>
      <c r="X276">
        <v>13.64</v>
      </c>
      <c r="Y276">
        <v>40</v>
      </c>
      <c r="Z276">
        <v>55.45</v>
      </c>
      <c r="AA276">
        <v>5.22</v>
      </c>
      <c r="AB276">
        <v>23.73</v>
      </c>
      <c r="AC276">
        <v>7.66</v>
      </c>
      <c r="AD276">
        <v>50</v>
      </c>
      <c r="AE276">
        <v>60</v>
      </c>
      <c r="AF276">
        <v>45.45</v>
      </c>
      <c r="AG276">
        <v>26.43</v>
      </c>
      <c r="AH276">
        <v>64.37</v>
      </c>
      <c r="AI276">
        <v>70.319999999999993</v>
      </c>
      <c r="AZ276" t="s">
        <v>62</v>
      </c>
      <c r="BA276" t="s">
        <v>63</v>
      </c>
    </row>
    <row r="277" spans="1:53" x14ac:dyDescent="0.35">
      <c r="A277" t="s">
        <v>619</v>
      </c>
      <c r="B277" t="s">
        <v>620</v>
      </c>
      <c r="C277" t="s">
        <v>714</v>
      </c>
      <c r="D277" t="s">
        <v>696</v>
      </c>
      <c r="E277" t="s">
        <v>624</v>
      </c>
      <c r="F277" s="1">
        <v>42681</v>
      </c>
      <c r="G277">
        <v>1</v>
      </c>
      <c r="H277" t="s">
        <v>55</v>
      </c>
      <c r="I277">
        <v>68.8</v>
      </c>
      <c r="J277">
        <v>60</v>
      </c>
      <c r="L277" t="s">
        <v>65</v>
      </c>
      <c r="M277" t="s">
        <v>78</v>
      </c>
      <c r="N277" t="s">
        <v>78</v>
      </c>
      <c r="O277" t="s">
        <v>65</v>
      </c>
      <c r="P277" t="s">
        <v>590</v>
      </c>
      <c r="Q277" t="s">
        <v>60</v>
      </c>
      <c r="R277">
        <v>110</v>
      </c>
      <c r="S277" t="s">
        <v>69</v>
      </c>
      <c r="T277">
        <v>16</v>
      </c>
      <c r="U277">
        <v>9</v>
      </c>
      <c r="V277">
        <v>15.45</v>
      </c>
      <c r="W277">
        <v>19.09</v>
      </c>
      <c r="X277">
        <v>41.82</v>
      </c>
      <c r="Y277">
        <v>18.18</v>
      </c>
      <c r="Z277">
        <v>52.73</v>
      </c>
      <c r="AA277">
        <v>4.16</v>
      </c>
      <c r="AB277">
        <v>25.21</v>
      </c>
      <c r="AC277">
        <v>53.63</v>
      </c>
      <c r="AD277">
        <v>72.73</v>
      </c>
      <c r="AE277">
        <v>81.819999999999993</v>
      </c>
      <c r="AF277">
        <v>81.819999999999993</v>
      </c>
      <c r="AG277">
        <v>81.040000000000006</v>
      </c>
      <c r="AH277">
        <v>68.31</v>
      </c>
      <c r="AI277">
        <v>85.88</v>
      </c>
      <c r="AZ277" t="s">
        <v>70</v>
      </c>
      <c r="BA277" t="s">
        <v>71</v>
      </c>
    </row>
    <row r="278" spans="1:53" x14ac:dyDescent="0.35">
      <c r="A278" t="s">
        <v>619</v>
      </c>
      <c r="B278" t="s">
        <v>620</v>
      </c>
      <c r="C278" t="s">
        <v>714</v>
      </c>
      <c r="D278" t="s">
        <v>696</v>
      </c>
      <c r="E278" t="s">
        <v>625</v>
      </c>
      <c r="F278" s="1">
        <v>43223</v>
      </c>
      <c r="G278">
        <v>1</v>
      </c>
      <c r="H278" t="s">
        <v>55</v>
      </c>
      <c r="I278">
        <v>46.57</v>
      </c>
      <c r="J278">
        <v>60</v>
      </c>
      <c r="L278" t="s">
        <v>56</v>
      </c>
      <c r="M278" t="s">
        <v>626</v>
      </c>
      <c r="N278" t="s">
        <v>58</v>
      </c>
      <c r="O278" t="s">
        <v>56</v>
      </c>
      <c r="P278" t="s">
        <v>627</v>
      </c>
      <c r="Q278" t="s">
        <v>60</v>
      </c>
      <c r="R278">
        <v>110</v>
      </c>
      <c r="S278" t="s">
        <v>61</v>
      </c>
      <c r="T278">
        <v>11</v>
      </c>
      <c r="U278">
        <v>5</v>
      </c>
      <c r="V278">
        <v>36.36</v>
      </c>
      <c r="W278">
        <v>0.91</v>
      </c>
      <c r="X278">
        <v>14.55</v>
      </c>
      <c r="Y278">
        <v>37.270000000000003</v>
      </c>
      <c r="Z278">
        <v>63.64</v>
      </c>
      <c r="AA278">
        <v>5.12</v>
      </c>
      <c r="AB278">
        <v>59.32</v>
      </c>
      <c r="AC278">
        <v>2.5499999999999998</v>
      </c>
      <c r="AD278">
        <v>50</v>
      </c>
      <c r="AE278">
        <v>62.73</v>
      </c>
      <c r="AF278">
        <v>45.45</v>
      </c>
      <c r="AG278">
        <v>28.19</v>
      </c>
      <c r="AH278">
        <v>52.55</v>
      </c>
      <c r="AI278">
        <v>71.790000000000006</v>
      </c>
      <c r="AZ278" t="s">
        <v>62</v>
      </c>
      <c r="BA278" t="s">
        <v>63</v>
      </c>
    </row>
    <row r="279" spans="1:53" x14ac:dyDescent="0.35">
      <c r="A279" t="s">
        <v>619</v>
      </c>
      <c r="B279" t="s">
        <v>620</v>
      </c>
      <c r="C279" t="s">
        <v>714</v>
      </c>
      <c r="D279" t="s">
        <v>696</v>
      </c>
      <c r="E279" t="s">
        <v>628</v>
      </c>
      <c r="F279" s="1">
        <v>43382</v>
      </c>
      <c r="G279">
        <v>1</v>
      </c>
      <c r="H279" t="s">
        <v>55</v>
      </c>
      <c r="I279">
        <v>70.72</v>
      </c>
      <c r="J279">
        <v>60</v>
      </c>
      <c r="L279" t="s">
        <v>56</v>
      </c>
      <c r="M279" t="s">
        <v>58</v>
      </c>
      <c r="N279" t="s">
        <v>58</v>
      </c>
      <c r="O279" t="s">
        <v>56</v>
      </c>
      <c r="P279" t="s">
        <v>609</v>
      </c>
      <c r="Q279" t="s">
        <v>60</v>
      </c>
      <c r="R279">
        <v>110</v>
      </c>
      <c r="S279" t="s">
        <v>69</v>
      </c>
      <c r="T279">
        <v>16</v>
      </c>
      <c r="U279">
        <v>7</v>
      </c>
      <c r="V279">
        <v>23.64</v>
      </c>
      <c r="W279">
        <v>23.64</v>
      </c>
      <c r="X279">
        <v>31.82</v>
      </c>
      <c r="Y279">
        <v>5.45</v>
      </c>
      <c r="Z279">
        <v>40</v>
      </c>
      <c r="AA279">
        <v>4.45</v>
      </c>
      <c r="AB279">
        <v>38.56</v>
      </c>
      <c r="AC279">
        <v>66.39</v>
      </c>
      <c r="AD279">
        <v>72.73</v>
      </c>
      <c r="AE279">
        <v>94.55</v>
      </c>
      <c r="AF279">
        <v>63.64</v>
      </c>
      <c r="AG279">
        <v>61.66</v>
      </c>
      <c r="AH279">
        <v>86.71</v>
      </c>
      <c r="AI279">
        <v>81.55</v>
      </c>
      <c r="AZ279" t="s">
        <v>70</v>
      </c>
      <c r="BA279" t="s">
        <v>71</v>
      </c>
    </row>
    <row r="280" spans="1:53" x14ac:dyDescent="0.35">
      <c r="A280" t="s">
        <v>619</v>
      </c>
      <c r="B280" t="s">
        <v>620</v>
      </c>
      <c r="C280" t="s">
        <v>714</v>
      </c>
      <c r="D280" t="s">
        <v>696</v>
      </c>
      <c r="E280" t="s">
        <v>629</v>
      </c>
      <c r="F280" s="1">
        <v>43563</v>
      </c>
      <c r="G280">
        <v>1</v>
      </c>
      <c r="H280" t="s">
        <v>55</v>
      </c>
      <c r="I280">
        <v>59.13</v>
      </c>
      <c r="J280">
        <v>60</v>
      </c>
      <c r="L280" t="s">
        <v>56</v>
      </c>
      <c r="M280" t="s">
        <v>58</v>
      </c>
      <c r="N280" t="s">
        <v>58</v>
      </c>
      <c r="O280" t="s">
        <v>56</v>
      </c>
      <c r="P280" t="s">
        <v>614</v>
      </c>
      <c r="Q280" t="s">
        <v>60</v>
      </c>
      <c r="R280">
        <v>110</v>
      </c>
      <c r="S280" t="s">
        <v>61</v>
      </c>
      <c r="T280">
        <v>13</v>
      </c>
      <c r="U280">
        <v>6</v>
      </c>
      <c r="V280">
        <v>36.36</v>
      </c>
      <c r="W280">
        <v>2.73</v>
      </c>
      <c r="X280">
        <v>35.450000000000003</v>
      </c>
      <c r="Y280">
        <v>26.36</v>
      </c>
      <c r="Z280">
        <v>50</v>
      </c>
      <c r="AA280">
        <v>4.71</v>
      </c>
      <c r="AB280">
        <v>59.32</v>
      </c>
      <c r="AC280">
        <v>7.66</v>
      </c>
      <c r="AD280">
        <v>59.09</v>
      </c>
      <c r="AE280">
        <v>73.64</v>
      </c>
      <c r="AF280">
        <v>54.55</v>
      </c>
      <c r="AG280">
        <v>68.709999999999994</v>
      </c>
      <c r="AH280">
        <v>72.25</v>
      </c>
      <c r="AI280">
        <v>77.81</v>
      </c>
      <c r="AZ280" t="s">
        <v>62</v>
      </c>
      <c r="BA280" t="s">
        <v>63</v>
      </c>
    </row>
    <row r="281" spans="1:53" x14ac:dyDescent="0.35">
      <c r="A281" t="s">
        <v>619</v>
      </c>
      <c r="B281" t="s">
        <v>620</v>
      </c>
      <c r="C281" t="s">
        <v>714</v>
      </c>
      <c r="D281" t="s">
        <v>696</v>
      </c>
      <c r="E281" t="s">
        <v>630</v>
      </c>
      <c r="F281" s="1">
        <v>43746</v>
      </c>
      <c r="G281">
        <v>1</v>
      </c>
      <c r="H281" t="s">
        <v>55</v>
      </c>
      <c r="I281">
        <v>66.13</v>
      </c>
      <c r="J281">
        <v>60</v>
      </c>
      <c r="L281" t="s">
        <v>56</v>
      </c>
      <c r="M281" t="s">
        <v>58</v>
      </c>
      <c r="N281" t="s">
        <v>58</v>
      </c>
      <c r="O281" t="s">
        <v>56</v>
      </c>
      <c r="P281" t="s">
        <v>616</v>
      </c>
      <c r="Q281" t="s">
        <v>60</v>
      </c>
      <c r="R281">
        <v>110</v>
      </c>
      <c r="S281" t="s">
        <v>69</v>
      </c>
      <c r="T281">
        <v>10</v>
      </c>
      <c r="U281">
        <v>6</v>
      </c>
      <c r="V281">
        <v>32.729999999999997</v>
      </c>
      <c r="W281">
        <v>22.73</v>
      </c>
      <c r="X281">
        <v>30</v>
      </c>
      <c r="Y281">
        <v>0</v>
      </c>
      <c r="Z281">
        <v>50.91</v>
      </c>
      <c r="AA281">
        <v>4.37</v>
      </c>
      <c r="AB281">
        <v>53.39</v>
      </c>
      <c r="AC281">
        <v>63.84</v>
      </c>
      <c r="AD281">
        <v>45.45</v>
      </c>
      <c r="AE281">
        <v>100</v>
      </c>
      <c r="AF281">
        <v>54.55</v>
      </c>
      <c r="AG281">
        <v>58.14</v>
      </c>
      <c r="AH281">
        <v>70.94</v>
      </c>
      <c r="AI281">
        <v>82.75</v>
      </c>
      <c r="AZ281" t="s">
        <v>70</v>
      </c>
      <c r="BA281" t="s">
        <v>71</v>
      </c>
    </row>
    <row r="282" spans="1:53" x14ac:dyDescent="0.35">
      <c r="A282" t="s">
        <v>619</v>
      </c>
      <c r="B282" t="s">
        <v>620</v>
      </c>
      <c r="C282" t="s">
        <v>714</v>
      </c>
      <c r="D282" t="s">
        <v>696</v>
      </c>
      <c r="E282" t="s">
        <v>631</v>
      </c>
      <c r="F282" s="1">
        <v>44341</v>
      </c>
      <c r="G282">
        <v>1</v>
      </c>
      <c r="H282" t="s">
        <v>55</v>
      </c>
      <c r="I282">
        <v>61.56</v>
      </c>
      <c r="J282">
        <v>60</v>
      </c>
      <c r="L282" t="s">
        <v>56</v>
      </c>
      <c r="M282" t="s">
        <v>58</v>
      </c>
      <c r="N282" t="s">
        <v>336</v>
      </c>
      <c r="O282" t="s">
        <v>56</v>
      </c>
      <c r="P282" t="s">
        <v>458</v>
      </c>
      <c r="Q282" t="s">
        <v>60</v>
      </c>
      <c r="R282">
        <v>110</v>
      </c>
      <c r="S282" t="s">
        <v>61</v>
      </c>
      <c r="T282">
        <v>13</v>
      </c>
      <c r="U282">
        <v>6</v>
      </c>
      <c r="V282">
        <v>32.729999999999997</v>
      </c>
      <c r="W282">
        <v>9.09</v>
      </c>
      <c r="X282">
        <v>25.45</v>
      </c>
      <c r="Y282">
        <v>9.09</v>
      </c>
      <c r="Z282">
        <v>43.64</v>
      </c>
      <c r="AA282">
        <v>4.68</v>
      </c>
      <c r="AB282">
        <v>53.39</v>
      </c>
      <c r="AC282">
        <v>25.54</v>
      </c>
      <c r="AD282">
        <v>59.09</v>
      </c>
      <c r="AE282">
        <v>90.91</v>
      </c>
      <c r="AF282">
        <v>54.55</v>
      </c>
      <c r="AG282">
        <v>49.33</v>
      </c>
      <c r="AH282">
        <v>81.45</v>
      </c>
      <c r="AI282">
        <v>78.25</v>
      </c>
      <c r="AZ282" t="s">
        <v>62</v>
      </c>
      <c r="BA282" t="s">
        <v>63</v>
      </c>
    </row>
    <row r="283" spans="1:53" x14ac:dyDescent="0.35">
      <c r="A283" t="s">
        <v>619</v>
      </c>
      <c r="B283" t="s">
        <v>620</v>
      </c>
      <c r="C283" t="s">
        <v>714</v>
      </c>
      <c r="D283" t="s">
        <v>696</v>
      </c>
      <c r="E283" t="s">
        <v>632</v>
      </c>
      <c r="F283" s="1">
        <v>44490</v>
      </c>
      <c r="G283">
        <v>1</v>
      </c>
      <c r="H283" t="s">
        <v>55</v>
      </c>
      <c r="I283">
        <v>75.78</v>
      </c>
      <c r="J283">
        <v>60</v>
      </c>
      <c r="L283" t="s">
        <v>56</v>
      </c>
      <c r="M283" t="s">
        <v>58</v>
      </c>
      <c r="N283" t="s">
        <v>336</v>
      </c>
      <c r="O283" t="s">
        <v>56</v>
      </c>
      <c r="P283" t="s">
        <v>497</v>
      </c>
      <c r="Q283" t="s">
        <v>60</v>
      </c>
      <c r="R283">
        <v>110</v>
      </c>
      <c r="S283" t="s">
        <v>69</v>
      </c>
      <c r="T283">
        <v>14</v>
      </c>
      <c r="U283">
        <v>8</v>
      </c>
      <c r="V283">
        <v>30.91</v>
      </c>
      <c r="W283">
        <v>23.64</v>
      </c>
      <c r="X283">
        <v>40</v>
      </c>
      <c r="Y283">
        <v>4.55</v>
      </c>
      <c r="Z283">
        <v>36.36</v>
      </c>
      <c r="AA283">
        <v>4.01</v>
      </c>
      <c r="AB283">
        <v>50.42</v>
      </c>
      <c r="AC283">
        <v>66.39</v>
      </c>
      <c r="AD283">
        <v>63.64</v>
      </c>
      <c r="AE283">
        <v>95.45</v>
      </c>
      <c r="AF283">
        <v>72.73</v>
      </c>
      <c r="AG283">
        <v>77.52</v>
      </c>
      <c r="AH283">
        <v>91.96</v>
      </c>
      <c r="AI283">
        <v>88.1</v>
      </c>
      <c r="AZ283" t="s">
        <v>70</v>
      </c>
      <c r="BA283" t="s">
        <v>71</v>
      </c>
    </row>
    <row r="284" spans="1:53" x14ac:dyDescent="0.35">
      <c r="A284" t="s">
        <v>633</v>
      </c>
      <c r="B284" t="s">
        <v>634</v>
      </c>
      <c r="C284" t="s">
        <v>714</v>
      </c>
      <c r="D284" t="s">
        <v>696</v>
      </c>
      <c r="E284" t="s">
        <v>635</v>
      </c>
      <c r="F284" s="1">
        <v>39195</v>
      </c>
      <c r="G284">
        <v>1</v>
      </c>
      <c r="H284" t="s">
        <v>55</v>
      </c>
      <c r="I284">
        <v>57.66</v>
      </c>
      <c r="J284">
        <v>60</v>
      </c>
      <c r="L284" t="s">
        <v>56</v>
      </c>
      <c r="M284" t="s">
        <v>175</v>
      </c>
      <c r="N284" t="s">
        <v>58</v>
      </c>
      <c r="O284" t="s">
        <v>56</v>
      </c>
      <c r="P284" t="s">
        <v>636</v>
      </c>
      <c r="Q284" t="s">
        <v>60</v>
      </c>
      <c r="R284">
        <v>110</v>
      </c>
      <c r="S284" t="s">
        <v>61</v>
      </c>
      <c r="T284">
        <v>14</v>
      </c>
      <c r="U284">
        <v>8</v>
      </c>
      <c r="V284">
        <v>24.14</v>
      </c>
      <c r="W284">
        <v>2.59</v>
      </c>
      <c r="X284">
        <v>40.520000000000003</v>
      </c>
      <c r="Y284">
        <v>36.21</v>
      </c>
      <c r="Z284">
        <v>56.9</v>
      </c>
      <c r="AA284">
        <v>4.99</v>
      </c>
      <c r="AB284">
        <v>39.380000000000003</v>
      </c>
      <c r="AC284">
        <v>7.26</v>
      </c>
      <c r="AD284">
        <v>63.64</v>
      </c>
      <c r="AE284">
        <v>63.79</v>
      </c>
      <c r="AF284">
        <v>72.73</v>
      </c>
      <c r="AG284">
        <v>78.52</v>
      </c>
      <c r="AH284">
        <v>62.29</v>
      </c>
      <c r="AI284">
        <v>73.66</v>
      </c>
      <c r="AZ284" t="s">
        <v>62</v>
      </c>
      <c r="BA284" t="s">
        <v>63</v>
      </c>
    </row>
    <row r="285" spans="1:53" x14ac:dyDescent="0.35">
      <c r="A285" t="s">
        <v>633</v>
      </c>
      <c r="B285" t="s">
        <v>634</v>
      </c>
      <c r="C285" t="s">
        <v>714</v>
      </c>
      <c r="D285" t="s">
        <v>696</v>
      </c>
      <c r="E285" t="s">
        <v>637</v>
      </c>
      <c r="F285" s="1">
        <v>39359</v>
      </c>
      <c r="G285">
        <v>1</v>
      </c>
      <c r="H285" t="s">
        <v>55</v>
      </c>
      <c r="I285">
        <v>66.87</v>
      </c>
      <c r="J285">
        <v>60</v>
      </c>
      <c r="L285" t="s">
        <v>56</v>
      </c>
      <c r="M285" t="s">
        <v>58</v>
      </c>
      <c r="N285" t="s">
        <v>78</v>
      </c>
      <c r="O285" t="s">
        <v>65</v>
      </c>
      <c r="P285" t="s">
        <v>638</v>
      </c>
      <c r="Q285" t="s">
        <v>60</v>
      </c>
      <c r="R285">
        <v>110</v>
      </c>
      <c r="S285" t="s">
        <v>69</v>
      </c>
      <c r="T285">
        <v>17</v>
      </c>
      <c r="U285">
        <v>7</v>
      </c>
      <c r="V285">
        <v>38.81</v>
      </c>
      <c r="W285">
        <v>2.2400000000000002</v>
      </c>
      <c r="X285">
        <v>73.88</v>
      </c>
      <c r="Y285">
        <v>3.73</v>
      </c>
      <c r="Z285">
        <v>68.66</v>
      </c>
      <c r="AA285">
        <v>4.37</v>
      </c>
      <c r="AB285">
        <v>63.31</v>
      </c>
      <c r="AC285">
        <v>6.29</v>
      </c>
      <c r="AD285">
        <v>77.27</v>
      </c>
      <c r="AE285">
        <v>96.27</v>
      </c>
      <c r="AF285">
        <v>63.64</v>
      </c>
      <c r="AG285">
        <v>100</v>
      </c>
      <c r="AH285">
        <v>45.29</v>
      </c>
      <c r="AI285">
        <v>82.86</v>
      </c>
      <c r="AZ285" t="s">
        <v>70</v>
      </c>
      <c r="BA285" t="s">
        <v>71</v>
      </c>
    </row>
    <row r="286" spans="1:53" x14ac:dyDescent="0.35">
      <c r="A286" t="s">
        <v>633</v>
      </c>
      <c r="B286" t="s">
        <v>634</v>
      </c>
      <c r="C286" t="s">
        <v>714</v>
      </c>
      <c r="D286" t="s">
        <v>696</v>
      </c>
      <c r="E286" t="s">
        <v>639</v>
      </c>
      <c r="F286" s="1">
        <v>39562</v>
      </c>
      <c r="G286">
        <v>1</v>
      </c>
      <c r="H286" t="s">
        <v>55</v>
      </c>
      <c r="I286">
        <v>65.62</v>
      </c>
      <c r="J286">
        <v>60</v>
      </c>
      <c r="L286" t="s">
        <v>56</v>
      </c>
      <c r="M286" t="s">
        <v>175</v>
      </c>
      <c r="N286" t="s">
        <v>58</v>
      </c>
      <c r="O286" t="s">
        <v>56</v>
      </c>
      <c r="P286" t="s">
        <v>640</v>
      </c>
      <c r="Q286" t="s">
        <v>60</v>
      </c>
      <c r="R286">
        <v>110</v>
      </c>
      <c r="S286" t="s">
        <v>61</v>
      </c>
      <c r="T286">
        <v>18</v>
      </c>
      <c r="U286">
        <v>9</v>
      </c>
      <c r="V286">
        <v>23.42</v>
      </c>
      <c r="W286">
        <v>5.41</v>
      </c>
      <c r="X286">
        <v>45.95</v>
      </c>
      <c r="Y286">
        <v>27.03</v>
      </c>
      <c r="Z286">
        <v>48.65</v>
      </c>
      <c r="AA286">
        <v>5.13</v>
      </c>
      <c r="AB286">
        <v>38.21</v>
      </c>
      <c r="AC286">
        <v>15.18</v>
      </c>
      <c r="AD286">
        <v>81.819999999999993</v>
      </c>
      <c r="AE286">
        <v>72.97</v>
      </c>
      <c r="AF286">
        <v>81.819999999999993</v>
      </c>
      <c r="AG286">
        <v>89.04</v>
      </c>
      <c r="AH286">
        <v>74.209999999999994</v>
      </c>
      <c r="AI286">
        <v>71.67</v>
      </c>
      <c r="AZ286" t="s">
        <v>62</v>
      </c>
      <c r="BA286" t="s">
        <v>63</v>
      </c>
    </row>
    <row r="287" spans="1:53" x14ac:dyDescent="0.35">
      <c r="A287" t="s">
        <v>633</v>
      </c>
      <c r="B287" t="s">
        <v>634</v>
      </c>
      <c r="C287" t="s">
        <v>714</v>
      </c>
      <c r="D287" t="s">
        <v>696</v>
      </c>
      <c r="E287" t="s">
        <v>641</v>
      </c>
      <c r="F287" s="1">
        <v>39727</v>
      </c>
      <c r="G287">
        <v>1</v>
      </c>
      <c r="H287" t="s">
        <v>55</v>
      </c>
      <c r="I287">
        <v>71.930000000000007</v>
      </c>
      <c r="J287">
        <v>60</v>
      </c>
      <c r="L287" t="s">
        <v>56</v>
      </c>
      <c r="M287" t="s">
        <v>642</v>
      </c>
      <c r="N287" t="s">
        <v>78</v>
      </c>
      <c r="O287" t="s">
        <v>65</v>
      </c>
      <c r="P287" t="s">
        <v>643</v>
      </c>
      <c r="Q287" t="s">
        <v>60</v>
      </c>
      <c r="R287">
        <v>110</v>
      </c>
      <c r="S287" t="s">
        <v>69</v>
      </c>
      <c r="T287">
        <v>20</v>
      </c>
      <c r="U287">
        <v>9</v>
      </c>
      <c r="V287">
        <v>22.69</v>
      </c>
      <c r="W287">
        <v>8.4</v>
      </c>
      <c r="X287">
        <v>44.54</v>
      </c>
      <c r="Y287">
        <v>10.92</v>
      </c>
      <c r="Z287">
        <v>38.659999999999997</v>
      </c>
      <c r="AA287">
        <v>4.6900000000000004</v>
      </c>
      <c r="AB287">
        <v>37.01</v>
      </c>
      <c r="AC287">
        <v>23.6</v>
      </c>
      <c r="AD287">
        <v>90.91</v>
      </c>
      <c r="AE287">
        <v>89.08</v>
      </c>
      <c r="AF287">
        <v>81.819999999999993</v>
      </c>
      <c r="AG287">
        <v>86.31</v>
      </c>
      <c r="AH287">
        <v>88.65</v>
      </c>
      <c r="AI287">
        <v>78.08</v>
      </c>
      <c r="AZ287" t="s">
        <v>70</v>
      </c>
      <c r="BA287" t="s">
        <v>71</v>
      </c>
    </row>
    <row r="288" spans="1:53" x14ac:dyDescent="0.35">
      <c r="A288" t="s">
        <v>644</v>
      </c>
      <c r="B288" t="s">
        <v>645</v>
      </c>
      <c r="C288" t="s">
        <v>714</v>
      </c>
      <c r="D288" t="s">
        <v>696</v>
      </c>
      <c r="E288" t="s">
        <v>646</v>
      </c>
      <c r="F288" s="1">
        <v>39714</v>
      </c>
      <c r="G288">
        <v>1</v>
      </c>
      <c r="H288" t="s">
        <v>55</v>
      </c>
      <c r="I288">
        <v>73.02</v>
      </c>
      <c r="J288">
        <v>60</v>
      </c>
      <c r="L288" t="s">
        <v>56</v>
      </c>
      <c r="M288" t="s">
        <v>58</v>
      </c>
      <c r="N288" t="s">
        <v>58</v>
      </c>
      <c r="O288" t="s">
        <v>56</v>
      </c>
      <c r="P288" t="s">
        <v>647</v>
      </c>
      <c r="Q288" t="s">
        <v>60</v>
      </c>
      <c r="R288">
        <v>110</v>
      </c>
      <c r="S288" t="s">
        <v>69</v>
      </c>
      <c r="T288">
        <v>15</v>
      </c>
      <c r="U288">
        <v>8</v>
      </c>
      <c r="V288">
        <v>33.33</v>
      </c>
      <c r="W288">
        <v>23.53</v>
      </c>
      <c r="X288">
        <v>25.49</v>
      </c>
      <c r="Y288">
        <v>4.9000000000000004</v>
      </c>
      <c r="Z288">
        <v>35.29</v>
      </c>
      <c r="AA288">
        <v>4.24</v>
      </c>
      <c r="AB288">
        <v>54.38</v>
      </c>
      <c r="AC288">
        <v>66.09</v>
      </c>
      <c r="AD288">
        <v>68.180000000000007</v>
      </c>
      <c r="AE288">
        <v>95.1</v>
      </c>
      <c r="AF288">
        <v>72.73</v>
      </c>
      <c r="AG288">
        <v>49.4</v>
      </c>
      <c r="AH288">
        <v>93.51</v>
      </c>
      <c r="AI288">
        <v>84.78</v>
      </c>
      <c r="AZ288" t="s">
        <v>70</v>
      </c>
      <c r="BA288" t="s">
        <v>71</v>
      </c>
    </row>
    <row r="289" spans="1:53" x14ac:dyDescent="0.35">
      <c r="A289" t="s">
        <v>644</v>
      </c>
      <c r="B289" t="s">
        <v>645</v>
      </c>
      <c r="C289" t="s">
        <v>714</v>
      </c>
      <c r="D289" t="s">
        <v>696</v>
      </c>
      <c r="E289" t="s">
        <v>648</v>
      </c>
      <c r="F289" s="1">
        <v>42506</v>
      </c>
      <c r="G289">
        <v>1</v>
      </c>
      <c r="H289" t="s">
        <v>55</v>
      </c>
      <c r="I289">
        <v>63.38</v>
      </c>
      <c r="J289">
        <v>60</v>
      </c>
      <c r="L289" t="s">
        <v>65</v>
      </c>
      <c r="M289" t="s">
        <v>78</v>
      </c>
      <c r="N289" t="s">
        <v>58</v>
      </c>
      <c r="O289" t="s">
        <v>56</v>
      </c>
      <c r="P289" t="s">
        <v>649</v>
      </c>
      <c r="Q289" t="s">
        <v>60</v>
      </c>
      <c r="R289">
        <v>110</v>
      </c>
      <c r="S289" t="s">
        <v>61</v>
      </c>
      <c r="T289">
        <v>21</v>
      </c>
      <c r="U289">
        <v>11</v>
      </c>
      <c r="V289">
        <v>21.82</v>
      </c>
      <c r="W289">
        <v>7.27</v>
      </c>
      <c r="X289">
        <v>21.82</v>
      </c>
      <c r="Y289">
        <v>37.270000000000003</v>
      </c>
      <c r="Z289">
        <v>48.18</v>
      </c>
      <c r="AA289">
        <v>4.8499999999999996</v>
      </c>
      <c r="AB289">
        <v>35.590000000000003</v>
      </c>
      <c r="AC289">
        <v>20.43</v>
      </c>
      <c r="AD289">
        <v>95.45</v>
      </c>
      <c r="AE289">
        <v>62.73</v>
      </c>
      <c r="AF289">
        <v>100</v>
      </c>
      <c r="AG289">
        <v>42.28</v>
      </c>
      <c r="AH289">
        <v>74.88</v>
      </c>
      <c r="AI289">
        <v>75.709999999999994</v>
      </c>
      <c r="AZ289" t="s">
        <v>62</v>
      </c>
      <c r="BA289" t="s">
        <v>63</v>
      </c>
    </row>
    <row r="290" spans="1:53" x14ac:dyDescent="0.35">
      <c r="A290" t="s">
        <v>644</v>
      </c>
      <c r="B290" t="s">
        <v>645</v>
      </c>
      <c r="C290" t="s">
        <v>714</v>
      </c>
      <c r="D290" t="s">
        <v>696</v>
      </c>
      <c r="E290" t="s">
        <v>650</v>
      </c>
      <c r="F290" s="1">
        <v>42681</v>
      </c>
      <c r="G290">
        <v>1</v>
      </c>
      <c r="H290" t="s">
        <v>55</v>
      </c>
      <c r="I290">
        <v>76.75</v>
      </c>
      <c r="J290">
        <v>60</v>
      </c>
      <c r="L290" t="s">
        <v>65</v>
      </c>
      <c r="M290" t="s">
        <v>78</v>
      </c>
      <c r="N290" t="s">
        <v>58</v>
      </c>
      <c r="O290" t="s">
        <v>56</v>
      </c>
      <c r="P290" t="s">
        <v>169</v>
      </c>
      <c r="Q290" t="s">
        <v>60</v>
      </c>
      <c r="R290">
        <v>110</v>
      </c>
      <c r="S290" t="s">
        <v>69</v>
      </c>
      <c r="T290">
        <v>15</v>
      </c>
      <c r="U290">
        <v>9</v>
      </c>
      <c r="V290">
        <v>40</v>
      </c>
      <c r="W290">
        <v>19.09</v>
      </c>
      <c r="X290">
        <v>38.18</v>
      </c>
      <c r="Y290">
        <v>4.55</v>
      </c>
      <c r="Z290">
        <v>38.18</v>
      </c>
      <c r="AA290">
        <v>4.13</v>
      </c>
      <c r="AB290">
        <v>65.25</v>
      </c>
      <c r="AC290">
        <v>53.63</v>
      </c>
      <c r="AD290">
        <v>68.180000000000007</v>
      </c>
      <c r="AE290">
        <v>95.45</v>
      </c>
      <c r="AF290">
        <v>81.819999999999993</v>
      </c>
      <c r="AG290">
        <v>74</v>
      </c>
      <c r="AH290">
        <v>89.33</v>
      </c>
      <c r="AI290">
        <v>86.31</v>
      </c>
      <c r="AZ290" t="s">
        <v>70</v>
      </c>
      <c r="BA290" t="s">
        <v>71</v>
      </c>
    </row>
    <row r="291" spans="1:53" x14ac:dyDescent="0.35">
      <c r="A291" t="s">
        <v>644</v>
      </c>
      <c r="B291" t="s">
        <v>645</v>
      </c>
      <c r="C291" t="s">
        <v>714</v>
      </c>
      <c r="D291" t="s">
        <v>696</v>
      </c>
      <c r="E291" t="s">
        <v>651</v>
      </c>
      <c r="F291" s="1">
        <v>42887</v>
      </c>
      <c r="G291">
        <v>1</v>
      </c>
      <c r="H291" t="s">
        <v>55</v>
      </c>
      <c r="I291">
        <v>60.04</v>
      </c>
      <c r="J291">
        <v>60</v>
      </c>
      <c r="L291" t="s">
        <v>65</v>
      </c>
      <c r="M291" t="s">
        <v>78</v>
      </c>
      <c r="N291" t="s">
        <v>58</v>
      </c>
      <c r="O291" t="s">
        <v>56</v>
      </c>
      <c r="P291" t="s">
        <v>118</v>
      </c>
      <c r="Q291" t="s">
        <v>60</v>
      </c>
      <c r="R291">
        <v>110</v>
      </c>
      <c r="S291" t="s">
        <v>61</v>
      </c>
      <c r="T291">
        <v>16</v>
      </c>
      <c r="U291">
        <v>9</v>
      </c>
      <c r="V291">
        <v>14.55</v>
      </c>
      <c r="W291">
        <v>10.91</v>
      </c>
      <c r="X291">
        <v>19.09</v>
      </c>
      <c r="Y291">
        <v>10</v>
      </c>
      <c r="Z291">
        <v>51.82</v>
      </c>
      <c r="AA291">
        <v>4.92</v>
      </c>
      <c r="AB291">
        <v>23.73</v>
      </c>
      <c r="AC291">
        <v>30.64</v>
      </c>
      <c r="AD291">
        <v>72.73</v>
      </c>
      <c r="AE291">
        <v>90</v>
      </c>
      <c r="AF291">
        <v>81.819999999999993</v>
      </c>
      <c r="AG291">
        <v>37</v>
      </c>
      <c r="AH291">
        <v>69.63</v>
      </c>
      <c r="AI291">
        <v>74.739999999999995</v>
      </c>
      <c r="AZ291" t="s">
        <v>62</v>
      </c>
      <c r="BA291" t="s">
        <v>63</v>
      </c>
    </row>
    <row r="292" spans="1:53" x14ac:dyDescent="0.35">
      <c r="A292" t="s">
        <v>644</v>
      </c>
      <c r="B292" t="s">
        <v>645</v>
      </c>
      <c r="C292" t="s">
        <v>714</v>
      </c>
      <c r="D292" t="s">
        <v>696</v>
      </c>
      <c r="E292" t="s">
        <v>652</v>
      </c>
      <c r="F292" s="1">
        <v>43034</v>
      </c>
      <c r="G292">
        <v>1</v>
      </c>
      <c r="H292" t="s">
        <v>55</v>
      </c>
      <c r="I292">
        <v>77.61</v>
      </c>
      <c r="J292">
        <v>60</v>
      </c>
      <c r="L292" t="s">
        <v>65</v>
      </c>
      <c r="M292" t="s">
        <v>78</v>
      </c>
      <c r="N292" t="s">
        <v>58</v>
      </c>
      <c r="O292" t="s">
        <v>56</v>
      </c>
      <c r="P292" t="s">
        <v>118</v>
      </c>
      <c r="Q292" t="s">
        <v>60</v>
      </c>
      <c r="R292">
        <v>110</v>
      </c>
      <c r="S292" t="s">
        <v>69</v>
      </c>
      <c r="T292">
        <v>17</v>
      </c>
      <c r="U292">
        <v>11</v>
      </c>
      <c r="V292">
        <v>41.82</v>
      </c>
      <c r="W292">
        <v>19.09</v>
      </c>
      <c r="X292">
        <v>31.82</v>
      </c>
      <c r="Y292">
        <v>2.73</v>
      </c>
      <c r="Z292">
        <v>47.27</v>
      </c>
      <c r="AA292">
        <v>4.1100000000000003</v>
      </c>
      <c r="AB292">
        <v>68.22</v>
      </c>
      <c r="AC292">
        <v>53.63</v>
      </c>
      <c r="AD292">
        <v>77.27</v>
      </c>
      <c r="AE292">
        <v>97.27</v>
      </c>
      <c r="AF292">
        <v>100</v>
      </c>
      <c r="AG292">
        <v>61.66</v>
      </c>
      <c r="AH292">
        <v>76.2</v>
      </c>
      <c r="AI292">
        <v>86.63</v>
      </c>
      <c r="AZ292" t="s">
        <v>70</v>
      </c>
      <c r="BA292" t="s">
        <v>71</v>
      </c>
    </row>
    <row r="293" spans="1:53" x14ac:dyDescent="0.35">
      <c r="A293" t="s">
        <v>653</v>
      </c>
      <c r="B293" t="s">
        <v>654</v>
      </c>
      <c r="C293" t="s">
        <v>714</v>
      </c>
      <c r="D293" t="s">
        <v>696</v>
      </c>
      <c r="E293" t="s">
        <v>655</v>
      </c>
      <c r="F293" s="1">
        <v>39191</v>
      </c>
      <c r="G293">
        <v>1</v>
      </c>
      <c r="H293" t="s">
        <v>55</v>
      </c>
      <c r="I293">
        <v>47.47</v>
      </c>
      <c r="J293">
        <v>60</v>
      </c>
      <c r="L293" t="s">
        <v>56</v>
      </c>
      <c r="M293" t="s">
        <v>115</v>
      </c>
      <c r="N293" t="s">
        <v>58</v>
      </c>
      <c r="O293" t="s">
        <v>56</v>
      </c>
      <c r="P293" t="s">
        <v>636</v>
      </c>
      <c r="Q293" t="s">
        <v>60</v>
      </c>
      <c r="R293">
        <v>110</v>
      </c>
      <c r="S293" t="s">
        <v>61</v>
      </c>
      <c r="T293">
        <v>11</v>
      </c>
      <c r="U293">
        <v>7</v>
      </c>
      <c r="V293">
        <v>20.79</v>
      </c>
      <c r="W293">
        <v>2.97</v>
      </c>
      <c r="X293">
        <v>14.85</v>
      </c>
      <c r="Y293">
        <v>41.58</v>
      </c>
      <c r="Z293">
        <v>53.47</v>
      </c>
      <c r="AA293">
        <v>5.28</v>
      </c>
      <c r="AB293">
        <v>33.92</v>
      </c>
      <c r="AC293">
        <v>8.34</v>
      </c>
      <c r="AD293">
        <v>50</v>
      </c>
      <c r="AE293">
        <v>58.42</v>
      </c>
      <c r="AF293">
        <v>63.64</v>
      </c>
      <c r="AG293">
        <v>28.78</v>
      </c>
      <c r="AH293">
        <v>67.25</v>
      </c>
      <c r="AI293">
        <v>69.45</v>
      </c>
      <c r="AZ293" t="s">
        <v>62</v>
      </c>
      <c r="BA293" t="s">
        <v>63</v>
      </c>
    </row>
    <row r="294" spans="1:53" x14ac:dyDescent="0.35">
      <c r="A294" t="s">
        <v>653</v>
      </c>
      <c r="B294" t="s">
        <v>654</v>
      </c>
      <c r="C294" t="s">
        <v>714</v>
      </c>
      <c r="D294" t="s">
        <v>696</v>
      </c>
      <c r="E294" t="s">
        <v>656</v>
      </c>
      <c r="F294" s="1">
        <v>39366</v>
      </c>
      <c r="G294">
        <v>1</v>
      </c>
      <c r="H294" t="s">
        <v>55</v>
      </c>
      <c r="I294">
        <v>72.11</v>
      </c>
      <c r="J294">
        <v>60</v>
      </c>
      <c r="L294" t="s">
        <v>56</v>
      </c>
      <c r="M294" t="s">
        <v>58</v>
      </c>
      <c r="N294" t="s">
        <v>78</v>
      </c>
      <c r="O294" t="s">
        <v>65</v>
      </c>
      <c r="P294" t="s">
        <v>657</v>
      </c>
      <c r="Q294" t="s">
        <v>60</v>
      </c>
      <c r="R294">
        <v>110</v>
      </c>
      <c r="S294" t="s">
        <v>69</v>
      </c>
      <c r="T294">
        <v>14</v>
      </c>
      <c r="U294">
        <v>9</v>
      </c>
      <c r="V294">
        <v>34.950000000000003</v>
      </c>
      <c r="W294">
        <v>6.8</v>
      </c>
      <c r="X294">
        <v>57.28</v>
      </c>
      <c r="Y294">
        <v>0</v>
      </c>
      <c r="Z294">
        <v>50.49</v>
      </c>
      <c r="AA294">
        <v>4.3</v>
      </c>
      <c r="AB294">
        <v>57.02</v>
      </c>
      <c r="AC294">
        <v>19.09</v>
      </c>
      <c r="AD294">
        <v>63.64</v>
      </c>
      <c r="AE294">
        <v>100</v>
      </c>
      <c r="AF294">
        <v>81.819999999999993</v>
      </c>
      <c r="AG294">
        <v>100</v>
      </c>
      <c r="AH294">
        <v>71.55</v>
      </c>
      <c r="AI294">
        <v>83.77</v>
      </c>
      <c r="AZ294" t="s">
        <v>70</v>
      </c>
      <c r="BA294" t="s">
        <v>71</v>
      </c>
    </row>
    <row r="295" spans="1:53" x14ac:dyDescent="0.35">
      <c r="A295" t="s">
        <v>653</v>
      </c>
      <c r="B295" t="s">
        <v>654</v>
      </c>
      <c r="C295" t="s">
        <v>714</v>
      </c>
      <c r="D295" t="s">
        <v>696</v>
      </c>
      <c r="E295" t="s">
        <v>658</v>
      </c>
      <c r="F295" s="1">
        <v>39366</v>
      </c>
      <c r="G295">
        <v>2</v>
      </c>
      <c r="H295" t="s">
        <v>55</v>
      </c>
      <c r="I295">
        <v>69.569999999999993</v>
      </c>
      <c r="J295">
        <v>60</v>
      </c>
      <c r="L295" t="s">
        <v>56</v>
      </c>
      <c r="M295" t="s">
        <v>58</v>
      </c>
      <c r="N295" t="s">
        <v>58</v>
      </c>
      <c r="O295" t="s">
        <v>56</v>
      </c>
      <c r="P295" t="s">
        <v>659</v>
      </c>
      <c r="Q295" t="s">
        <v>60</v>
      </c>
      <c r="R295">
        <v>110</v>
      </c>
      <c r="S295" t="s">
        <v>69</v>
      </c>
      <c r="T295">
        <v>16</v>
      </c>
      <c r="U295">
        <v>8</v>
      </c>
      <c r="V295">
        <v>36.520000000000003</v>
      </c>
      <c r="W295">
        <v>2.61</v>
      </c>
      <c r="X295">
        <v>58.26</v>
      </c>
      <c r="Y295">
        <v>4.3499999999999996</v>
      </c>
      <c r="Z295">
        <v>53.91</v>
      </c>
      <c r="AA295">
        <v>4.43</v>
      </c>
      <c r="AB295">
        <v>59.58</v>
      </c>
      <c r="AC295">
        <v>7.33</v>
      </c>
      <c r="AD295">
        <v>72.73</v>
      </c>
      <c r="AE295">
        <v>95.65</v>
      </c>
      <c r="AF295">
        <v>72.73</v>
      </c>
      <c r="AG295">
        <v>100</v>
      </c>
      <c r="AH295">
        <v>66.599999999999994</v>
      </c>
      <c r="AI295">
        <v>81.97</v>
      </c>
      <c r="AZ295" t="s">
        <v>70</v>
      </c>
      <c r="BA295" t="s">
        <v>71</v>
      </c>
    </row>
    <row r="296" spans="1:53" x14ac:dyDescent="0.35">
      <c r="A296" t="s">
        <v>653</v>
      </c>
      <c r="B296" t="s">
        <v>654</v>
      </c>
      <c r="C296" t="s">
        <v>714</v>
      </c>
      <c r="D296" t="s">
        <v>696</v>
      </c>
      <c r="E296" t="s">
        <v>660</v>
      </c>
      <c r="F296" s="1">
        <v>39366</v>
      </c>
      <c r="G296">
        <v>3</v>
      </c>
      <c r="H296" t="s">
        <v>55</v>
      </c>
      <c r="I296">
        <v>70.739999999999995</v>
      </c>
      <c r="J296">
        <v>60</v>
      </c>
      <c r="L296" t="s">
        <v>56</v>
      </c>
      <c r="M296" t="s">
        <v>58</v>
      </c>
      <c r="N296" t="s">
        <v>58</v>
      </c>
      <c r="O296" t="s">
        <v>56</v>
      </c>
      <c r="P296" t="s">
        <v>657</v>
      </c>
      <c r="Q296" t="s">
        <v>60</v>
      </c>
      <c r="R296">
        <v>110</v>
      </c>
      <c r="S296" t="s">
        <v>69</v>
      </c>
      <c r="T296">
        <v>15</v>
      </c>
      <c r="U296">
        <v>9</v>
      </c>
      <c r="V296">
        <v>29.52</v>
      </c>
      <c r="W296">
        <v>3.81</v>
      </c>
      <c r="X296">
        <v>51.43</v>
      </c>
      <c r="Y296">
        <v>5.71</v>
      </c>
      <c r="Z296">
        <v>43.81</v>
      </c>
      <c r="AA296">
        <v>4.43</v>
      </c>
      <c r="AB296">
        <v>48.16</v>
      </c>
      <c r="AC296">
        <v>10.7</v>
      </c>
      <c r="AD296">
        <v>68.180000000000007</v>
      </c>
      <c r="AE296">
        <v>94.29</v>
      </c>
      <c r="AF296">
        <v>81.819999999999993</v>
      </c>
      <c r="AG296">
        <v>99.67</v>
      </c>
      <c r="AH296">
        <v>81.2</v>
      </c>
      <c r="AI296">
        <v>81.93</v>
      </c>
      <c r="AZ296" t="s">
        <v>70</v>
      </c>
      <c r="BA296" t="s">
        <v>71</v>
      </c>
    </row>
    <row r="297" spans="1:53" x14ac:dyDescent="0.35">
      <c r="A297" t="s">
        <v>661</v>
      </c>
      <c r="B297" t="s">
        <v>662</v>
      </c>
      <c r="C297" t="s">
        <v>715</v>
      </c>
      <c r="D297" t="s">
        <v>692</v>
      </c>
      <c r="E297" t="s">
        <v>663</v>
      </c>
      <c r="F297" s="1">
        <v>42130</v>
      </c>
      <c r="G297">
        <v>1</v>
      </c>
      <c r="H297" t="s">
        <v>55</v>
      </c>
      <c r="I297">
        <v>37.67</v>
      </c>
      <c r="J297">
        <v>60</v>
      </c>
      <c r="L297" t="s">
        <v>65</v>
      </c>
      <c r="M297" t="s">
        <v>78</v>
      </c>
      <c r="N297" t="s">
        <v>58</v>
      </c>
      <c r="O297" t="s">
        <v>56</v>
      </c>
      <c r="P297" t="s">
        <v>151</v>
      </c>
      <c r="Q297" t="s">
        <v>60</v>
      </c>
      <c r="R297">
        <v>110</v>
      </c>
      <c r="S297" t="s">
        <v>61</v>
      </c>
      <c r="T297">
        <v>9</v>
      </c>
      <c r="U297">
        <v>4</v>
      </c>
      <c r="V297">
        <v>30</v>
      </c>
      <c r="W297">
        <v>0.91</v>
      </c>
      <c r="X297">
        <v>4.55</v>
      </c>
      <c r="Y297">
        <v>44.55</v>
      </c>
      <c r="Z297">
        <v>72.73</v>
      </c>
      <c r="AA297">
        <v>5.31</v>
      </c>
      <c r="AB297">
        <v>48.94</v>
      </c>
      <c r="AC297">
        <v>2.5499999999999998</v>
      </c>
      <c r="AD297">
        <v>40.909999999999997</v>
      </c>
      <c r="AE297">
        <v>55.45</v>
      </c>
      <c r="AF297">
        <v>36.36</v>
      </c>
      <c r="AG297">
        <v>8.81</v>
      </c>
      <c r="AH297">
        <v>39.409999999999997</v>
      </c>
      <c r="AI297">
        <v>68.94</v>
      </c>
      <c r="AZ297" t="s">
        <v>62</v>
      </c>
      <c r="BA297" t="s">
        <v>63</v>
      </c>
    </row>
    <row r="298" spans="1:53" x14ac:dyDescent="0.35">
      <c r="A298" t="s">
        <v>661</v>
      </c>
      <c r="B298" t="s">
        <v>662</v>
      </c>
      <c r="C298" t="s">
        <v>715</v>
      </c>
      <c r="D298" t="s">
        <v>692</v>
      </c>
      <c r="E298" t="s">
        <v>664</v>
      </c>
      <c r="F298" s="1">
        <v>42325</v>
      </c>
      <c r="G298">
        <v>1</v>
      </c>
      <c r="H298" t="s">
        <v>55</v>
      </c>
      <c r="I298">
        <v>64.17</v>
      </c>
      <c r="J298">
        <v>60</v>
      </c>
      <c r="L298" t="s">
        <v>65</v>
      </c>
      <c r="M298" t="s">
        <v>78</v>
      </c>
      <c r="N298" t="s">
        <v>78</v>
      </c>
      <c r="O298" t="s">
        <v>65</v>
      </c>
      <c r="P298" t="s">
        <v>90</v>
      </c>
      <c r="Q298" t="s">
        <v>60</v>
      </c>
      <c r="R298">
        <v>110</v>
      </c>
      <c r="S298" t="s">
        <v>69</v>
      </c>
      <c r="T298">
        <v>14</v>
      </c>
      <c r="U298">
        <v>7</v>
      </c>
      <c r="V298">
        <v>20.91</v>
      </c>
      <c r="W298">
        <v>20.91</v>
      </c>
      <c r="X298">
        <v>20</v>
      </c>
      <c r="Y298">
        <v>13.64</v>
      </c>
      <c r="Z298">
        <v>38.18</v>
      </c>
      <c r="AA298">
        <v>4.6399999999999997</v>
      </c>
      <c r="AB298">
        <v>34.11</v>
      </c>
      <c r="AC298">
        <v>58.73</v>
      </c>
      <c r="AD298">
        <v>63.64</v>
      </c>
      <c r="AE298">
        <v>86.36</v>
      </c>
      <c r="AF298">
        <v>63.64</v>
      </c>
      <c r="AG298">
        <v>38.76</v>
      </c>
      <c r="AH298">
        <v>89.33</v>
      </c>
      <c r="AI298">
        <v>78.790000000000006</v>
      </c>
      <c r="AZ298" t="s">
        <v>70</v>
      </c>
      <c r="BA298" t="s">
        <v>71</v>
      </c>
    </row>
    <row r="299" spans="1:53" x14ac:dyDescent="0.35">
      <c r="A299" t="s">
        <v>661</v>
      </c>
      <c r="B299" t="s">
        <v>662</v>
      </c>
      <c r="C299" t="s">
        <v>715</v>
      </c>
      <c r="D299" t="s">
        <v>692</v>
      </c>
      <c r="E299" t="s">
        <v>665</v>
      </c>
      <c r="F299" s="1">
        <v>42509</v>
      </c>
      <c r="G299">
        <v>1</v>
      </c>
      <c r="H299" t="s">
        <v>55</v>
      </c>
      <c r="I299">
        <v>33.9</v>
      </c>
      <c r="J299">
        <v>60</v>
      </c>
      <c r="L299" t="s">
        <v>65</v>
      </c>
      <c r="M299" t="s">
        <v>78</v>
      </c>
      <c r="N299" t="s">
        <v>78</v>
      </c>
      <c r="O299" t="s">
        <v>65</v>
      </c>
      <c r="P299" t="s">
        <v>318</v>
      </c>
      <c r="Q299" t="s">
        <v>60</v>
      </c>
      <c r="R299">
        <v>110</v>
      </c>
      <c r="S299" t="s">
        <v>61</v>
      </c>
      <c r="T299">
        <v>7</v>
      </c>
      <c r="U299">
        <v>3</v>
      </c>
      <c r="V299">
        <v>10</v>
      </c>
      <c r="W299">
        <v>0.91</v>
      </c>
      <c r="X299">
        <v>6.36</v>
      </c>
      <c r="Y299">
        <v>29.09</v>
      </c>
      <c r="Z299">
        <v>68.180000000000007</v>
      </c>
      <c r="AA299">
        <v>5.65</v>
      </c>
      <c r="AB299">
        <v>16.309999999999999</v>
      </c>
      <c r="AC299">
        <v>2.5499999999999998</v>
      </c>
      <c r="AD299">
        <v>31.82</v>
      </c>
      <c r="AE299">
        <v>70.91</v>
      </c>
      <c r="AF299">
        <v>27.27</v>
      </c>
      <c r="AG299">
        <v>12.33</v>
      </c>
      <c r="AH299">
        <v>45.98</v>
      </c>
      <c r="AI299">
        <v>64.040000000000006</v>
      </c>
      <c r="AZ299" t="s">
        <v>62</v>
      </c>
      <c r="BA299" t="s">
        <v>63</v>
      </c>
    </row>
    <row r="300" spans="1:53" x14ac:dyDescent="0.35">
      <c r="A300" t="s">
        <v>661</v>
      </c>
      <c r="B300" t="s">
        <v>662</v>
      </c>
      <c r="C300" t="s">
        <v>715</v>
      </c>
      <c r="D300" t="s">
        <v>692</v>
      </c>
      <c r="E300" t="s">
        <v>666</v>
      </c>
      <c r="F300" s="1">
        <v>42675</v>
      </c>
      <c r="G300">
        <v>1</v>
      </c>
      <c r="H300" t="s">
        <v>55</v>
      </c>
      <c r="I300">
        <v>61.81</v>
      </c>
      <c r="J300">
        <v>60</v>
      </c>
      <c r="L300" t="s">
        <v>65</v>
      </c>
      <c r="M300" t="s">
        <v>78</v>
      </c>
      <c r="N300" t="s">
        <v>78</v>
      </c>
      <c r="O300" t="s">
        <v>65</v>
      </c>
      <c r="P300" t="s">
        <v>171</v>
      </c>
      <c r="Q300" t="s">
        <v>60</v>
      </c>
      <c r="R300">
        <v>110</v>
      </c>
      <c r="S300" t="s">
        <v>69</v>
      </c>
      <c r="T300">
        <v>14</v>
      </c>
      <c r="U300">
        <v>7</v>
      </c>
      <c r="V300">
        <v>28.18</v>
      </c>
      <c r="W300">
        <v>22.73</v>
      </c>
      <c r="X300">
        <v>7.27</v>
      </c>
      <c r="Y300">
        <v>16.36</v>
      </c>
      <c r="Z300">
        <v>43.64</v>
      </c>
      <c r="AA300">
        <v>4.68</v>
      </c>
      <c r="AB300">
        <v>45.97</v>
      </c>
      <c r="AC300">
        <v>63.84</v>
      </c>
      <c r="AD300">
        <v>63.64</v>
      </c>
      <c r="AE300">
        <v>83.64</v>
      </c>
      <c r="AF300">
        <v>63.64</v>
      </c>
      <c r="AG300">
        <v>14.09</v>
      </c>
      <c r="AH300">
        <v>81.45</v>
      </c>
      <c r="AI300">
        <v>78.25</v>
      </c>
      <c r="AZ300" t="s">
        <v>70</v>
      </c>
      <c r="BA300" t="s">
        <v>71</v>
      </c>
    </row>
    <row r="301" spans="1:53" x14ac:dyDescent="0.35">
      <c r="A301" t="s">
        <v>661</v>
      </c>
      <c r="B301" t="s">
        <v>662</v>
      </c>
      <c r="C301" t="s">
        <v>715</v>
      </c>
      <c r="D301" t="s">
        <v>692</v>
      </c>
      <c r="E301" t="s">
        <v>667</v>
      </c>
      <c r="F301" s="1">
        <v>42864</v>
      </c>
      <c r="G301">
        <v>1</v>
      </c>
      <c r="H301" t="s">
        <v>55</v>
      </c>
      <c r="I301">
        <v>46.39</v>
      </c>
      <c r="J301">
        <v>60</v>
      </c>
      <c r="L301" t="s">
        <v>56</v>
      </c>
      <c r="M301" t="s">
        <v>58</v>
      </c>
      <c r="N301" t="s">
        <v>78</v>
      </c>
      <c r="O301" t="s">
        <v>65</v>
      </c>
      <c r="P301" t="s">
        <v>668</v>
      </c>
      <c r="Q301" t="s">
        <v>60</v>
      </c>
      <c r="R301">
        <v>110</v>
      </c>
      <c r="S301" t="s">
        <v>61</v>
      </c>
      <c r="T301">
        <v>11</v>
      </c>
      <c r="U301">
        <v>4</v>
      </c>
      <c r="V301">
        <v>26.36</v>
      </c>
      <c r="W301">
        <v>0</v>
      </c>
      <c r="X301">
        <v>10</v>
      </c>
      <c r="Y301">
        <v>12.73</v>
      </c>
      <c r="Z301">
        <v>56.36</v>
      </c>
      <c r="AA301">
        <v>5.0999999999999996</v>
      </c>
      <c r="AB301">
        <v>43.01</v>
      </c>
      <c r="AC301">
        <v>0</v>
      </c>
      <c r="AD301">
        <v>50</v>
      </c>
      <c r="AE301">
        <v>87.27</v>
      </c>
      <c r="AF301">
        <v>36.36</v>
      </c>
      <c r="AG301">
        <v>19.38</v>
      </c>
      <c r="AH301">
        <v>63.06</v>
      </c>
      <c r="AI301">
        <v>72.06</v>
      </c>
      <c r="AZ301" t="s">
        <v>62</v>
      </c>
      <c r="BA301" t="s">
        <v>63</v>
      </c>
    </row>
    <row r="302" spans="1:53" x14ac:dyDescent="0.35">
      <c r="A302" t="s">
        <v>661</v>
      </c>
      <c r="B302" t="s">
        <v>662</v>
      </c>
      <c r="C302" t="s">
        <v>715</v>
      </c>
      <c r="D302" t="s">
        <v>692</v>
      </c>
      <c r="E302" t="s">
        <v>669</v>
      </c>
      <c r="F302" s="1">
        <v>42991</v>
      </c>
      <c r="G302">
        <v>1</v>
      </c>
      <c r="H302" t="s">
        <v>55</v>
      </c>
      <c r="I302">
        <v>44.3</v>
      </c>
      <c r="J302">
        <v>60</v>
      </c>
      <c r="L302" t="s">
        <v>56</v>
      </c>
      <c r="M302" t="s">
        <v>58</v>
      </c>
      <c r="N302" t="s">
        <v>58</v>
      </c>
      <c r="O302" t="s">
        <v>56</v>
      </c>
      <c r="P302" t="s">
        <v>118</v>
      </c>
      <c r="Q302" t="s">
        <v>60</v>
      </c>
      <c r="R302">
        <v>110</v>
      </c>
      <c r="S302" t="s">
        <v>69</v>
      </c>
      <c r="T302">
        <v>9</v>
      </c>
      <c r="U302">
        <v>4</v>
      </c>
      <c r="V302">
        <v>15.45</v>
      </c>
      <c r="W302">
        <v>11.82</v>
      </c>
      <c r="X302">
        <v>7.27</v>
      </c>
      <c r="Y302">
        <v>10.91</v>
      </c>
      <c r="Z302">
        <v>68.180000000000007</v>
      </c>
      <c r="AA302">
        <v>5.27</v>
      </c>
      <c r="AB302">
        <v>25.21</v>
      </c>
      <c r="AC302">
        <v>33.200000000000003</v>
      </c>
      <c r="AD302">
        <v>40.909999999999997</v>
      </c>
      <c r="AE302">
        <v>89.09</v>
      </c>
      <c r="AF302">
        <v>36.36</v>
      </c>
      <c r="AG302">
        <v>14.09</v>
      </c>
      <c r="AH302">
        <v>45.98</v>
      </c>
      <c r="AI302">
        <v>69.52</v>
      </c>
      <c r="AZ302" t="s">
        <v>70</v>
      </c>
      <c r="BA302" t="s">
        <v>71</v>
      </c>
    </row>
    <row r="303" spans="1:53" x14ac:dyDescent="0.35">
      <c r="A303" t="s">
        <v>661</v>
      </c>
      <c r="B303" t="s">
        <v>662</v>
      </c>
      <c r="C303" t="s">
        <v>715</v>
      </c>
      <c r="D303" t="s">
        <v>692</v>
      </c>
      <c r="E303" t="s">
        <v>670</v>
      </c>
      <c r="F303" s="1">
        <v>44692</v>
      </c>
      <c r="G303">
        <v>1</v>
      </c>
      <c r="H303" t="s">
        <v>55</v>
      </c>
      <c r="I303">
        <v>36.31</v>
      </c>
      <c r="J303">
        <v>60</v>
      </c>
      <c r="L303" t="s">
        <v>326</v>
      </c>
      <c r="M303" t="s">
        <v>671</v>
      </c>
      <c r="N303" t="s">
        <v>332</v>
      </c>
      <c r="O303" t="s">
        <v>326</v>
      </c>
      <c r="P303" t="s">
        <v>342</v>
      </c>
      <c r="Q303" t="s">
        <v>60</v>
      </c>
      <c r="R303">
        <v>110</v>
      </c>
      <c r="S303" t="s">
        <v>61</v>
      </c>
      <c r="T303">
        <v>9</v>
      </c>
      <c r="U303">
        <v>5</v>
      </c>
      <c r="V303">
        <v>10.91</v>
      </c>
      <c r="W303">
        <v>6.36</v>
      </c>
      <c r="X303">
        <v>1.82</v>
      </c>
      <c r="Y303">
        <v>38.18</v>
      </c>
      <c r="Z303">
        <v>73.64</v>
      </c>
      <c r="AA303">
        <v>5.58</v>
      </c>
      <c r="AB303">
        <v>17.8</v>
      </c>
      <c r="AC303">
        <v>17.88</v>
      </c>
      <c r="AD303">
        <v>40.909999999999997</v>
      </c>
      <c r="AE303">
        <v>61.82</v>
      </c>
      <c r="AF303">
        <v>45.45</v>
      </c>
      <c r="AG303">
        <v>3.52</v>
      </c>
      <c r="AH303">
        <v>38.1</v>
      </c>
      <c r="AI303">
        <v>64.97</v>
      </c>
      <c r="AZ303" t="s">
        <v>62</v>
      </c>
      <c r="BA303" t="s">
        <v>63</v>
      </c>
    </row>
    <row r="304" spans="1:53" x14ac:dyDescent="0.35">
      <c r="A304" t="s">
        <v>661</v>
      </c>
      <c r="B304" t="s">
        <v>662</v>
      </c>
      <c r="C304" t="s">
        <v>715</v>
      </c>
      <c r="D304" t="s">
        <v>692</v>
      </c>
      <c r="E304" t="s">
        <v>672</v>
      </c>
      <c r="F304" s="1">
        <v>44692</v>
      </c>
      <c r="G304">
        <v>2</v>
      </c>
      <c r="H304" t="s">
        <v>55</v>
      </c>
      <c r="I304">
        <v>35.9</v>
      </c>
      <c r="J304">
        <v>60</v>
      </c>
      <c r="L304" t="s">
        <v>326</v>
      </c>
      <c r="M304" t="s">
        <v>671</v>
      </c>
      <c r="N304" t="s">
        <v>332</v>
      </c>
      <c r="O304" t="s">
        <v>326</v>
      </c>
      <c r="P304" t="s">
        <v>342</v>
      </c>
      <c r="Q304" t="s">
        <v>60</v>
      </c>
      <c r="R304">
        <v>110</v>
      </c>
      <c r="S304" t="s">
        <v>61</v>
      </c>
      <c r="T304">
        <v>10</v>
      </c>
      <c r="U304">
        <v>4</v>
      </c>
      <c r="V304">
        <v>4.55</v>
      </c>
      <c r="W304">
        <v>9.09</v>
      </c>
      <c r="X304">
        <v>3.64</v>
      </c>
      <c r="Y304">
        <v>40.909999999999997</v>
      </c>
      <c r="Z304">
        <v>71.819999999999993</v>
      </c>
      <c r="AA304">
        <v>5.54</v>
      </c>
      <c r="AB304">
        <v>7.42</v>
      </c>
      <c r="AC304">
        <v>25.54</v>
      </c>
      <c r="AD304">
        <v>45.45</v>
      </c>
      <c r="AE304">
        <v>59.09</v>
      </c>
      <c r="AF304">
        <v>36.36</v>
      </c>
      <c r="AG304">
        <v>7.05</v>
      </c>
      <c r="AH304">
        <v>40.729999999999997</v>
      </c>
      <c r="AI304">
        <v>65.569999999999993</v>
      </c>
      <c r="AZ304" t="s">
        <v>62</v>
      </c>
      <c r="BA304" t="s">
        <v>63</v>
      </c>
    </row>
    <row r="305" spans="1:53" x14ac:dyDescent="0.35">
      <c r="A305" t="s">
        <v>661</v>
      </c>
      <c r="B305" t="s">
        <v>662</v>
      </c>
      <c r="C305" t="s">
        <v>715</v>
      </c>
      <c r="D305" t="s">
        <v>692</v>
      </c>
      <c r="E305" t="s">
        <v>763</v>
      </c>
      <c r="F305" s="1">
        <v>44854</v>
      </c>
      <c r="G305">
        <v>1</v>
      </c>
      <c r="H305" t="s">
        <v>55</v>
      </c>
      <c r="I305">
        <v>53.46</v>
      </c>
      <c r="J305">
        <v>60</v>
      </c>
      <c r="K305" t="s">
        <v>764</v>
      </c>
      <c r="L305" t="s">
        <v>326</v>
      </c>
      <c r="M305" t="s">
        <v>339</v>
      </c>
      <c r="N305" t="s">
        <v>332</v>
      </c>
      <c r="O305" t="s">
        <v>326</v>
      </c>
      <c r="P305" t="s">
        <v>752</v>
      </c>
      <c r="Q305" t="s">
        <v>60</v>
      </c>
      <c r="R305">
        <v>110</v>
      </c>
      <c r="S305" t="s">
        <v>69</v>
      </c>
      <c r="T305">
        <v>13</v>
      </c>
      <c r="U305">
        <v>6</v>
      </c>
      <c r="V305">
        <v>16.36</v>
      </c>
      <c r="W305">
        <v>10.91</v>
      </c>
      <c r="X305">
        <v>13.64</v>
      </c>
      <c r="Y305">
        <v>11.82</v>
      </c>
      <c r="Z305">
        <v>50.91</v>
      </c>
      <c r="AA305">
        <v>5.16</v>
      </c>
      <c r="AB305">
        <v>26.69</v>
      </c>
      <c r="AC305">
        <v>30.64</v>
      </c>
      <c r="AD305">
        <v>59.09</v>
      </c>
      <c r="AE305">
        <v>88.18</v>
      </c>
      <c r="AF305">
        <v>54.55</v>
      </c>
      <c r="AG305">
        <v>26.43</v>
      </c>
      <c r="AH305">
        <v>70.94</v>
      </c>
      <c r="AI305">
        <v>71.12</v>
      </c>
      <c r="AZ305" t="s">
        <v>70</v>
      </c>
      <c r="BA305" t="s">
        <v>71</v>
      </c>
    </row>
    <row r="306" spans="1:53" x14ac:dyDescent="0.35">
      <c r="A306" t="s">
        <v>673</v>
      </c>
      <c r="B306" t="s">
        <v>674</v>
      </c>
      <c r="C306" t="s">
        <v>716</v>
      </c>
      <c r="D306" t="s">
        <v>694</v>
      </c>
      <c r="E306" t="s">
        <v>675</v>
      </c>
      <c r="F306" s="1">
        <v>39197</v>
      </c>
      <c r="G306">
        <v>1</v>
      </c>
      <c r="H306" t="s">
        <v>55</v>
      </c>
      <c r="I306">
        <v>46.64</v>
      </c>
      <c r="J306">
        <v>60</v>
      </c>
      <c r="L306" t="s">
        <v>56</v>
      </c>
      <c r="M306" t="s">
        <v>58</v>
      </c>
      <c r="N306" t="s">
        <v>58</v>
      </c>
      <c r="O306" t="s">
        <v>56</v>
      </c>
      <c r="P306" t="s">
        <v>210</v>
      </c>
      <c r="Q306" t="s">
        <v>60</v>
      </c>
      <c r="R306">
        <v>110</v>
      </c>
      <c r="S306" t="s">
        <v>61</v>
      </c>
      <c r="T306">
        <v>13</v>
      </c>
      <c r="U306">
        <v>7</v>
      </c>
      <c r="V306">
        <v>13.68</v>
      </c>
      <c r="W306">
        <v>1.71</v>
      </c>
      <c r="X306">
        <v>29.06</v>
      </c>
      <c r="Y306">
        <v>48.72</v>
      </c>
      <c r="Z306">
        <v>72.650000000000006</v>
      </c>
      <c r="AA306">
        <v>4.82</v>
      </c>
      <c r="AB306">
        <v>22.31</v>
      </c>
      <c r="AC306">
        <v>4.8</v>
      </c>
      <c r="AD306">
        <v>59.09</v>
      </c>
      <c r="AE306">
        <v>51.28</v>
      </c>
      <c r="AF306">
        <v>63.64</v>
      </c>
      <c r="AG306">
        <v>56.32</v>
      </c>
      <c r="AH306">
        <v>39.520000000000003</v>
      </c>
      <c r="AI306">
        <v>76.17</v>
      </c>
      <c r="AZ306" t="s">
        <v>62</v>
      </c>
      <c r="BA306" t="s">
        <v>63</v>
      </c>
    </row>
    <row r="307" spans="1:53" x14ac:dyDescent="0.35">
      <c r="A307" t="s">
        <v>673</v>
      </c>
      <c r="B307" t="s">
        <v>674</v>
      </c>
      <c r="C307" t="s">
        <v>716</v>
      </c>
      <c r="D307" t="s">
        <v>694</v>
      </c>
      <c r="E307" t="s">
        <v>676</v>
      </c>
      <c r="F307" s="1">
        <v>39385</v>
      </c>
      <c r="G307">
        <v>1</v>
      </c>
      <c r="H307" t="s">
        <v>55</v>
      </c>
      <c r="I307">
        <v>62.49</v>
      </c>
      <c r="J307">
        <v>60</v>
      </c>
      <c r="L307" t="s">
        <v>56</v>
      </c>
      <c r="M307" t="s">
        <v>58</v>
      </c>
      <c r="N307" t="s">
        <v>58</v>
      </c>
      <c r="O307" t="s">
        <v>56</v>
      </c>
      <c r="P307" t="s">
        <v>657</v>
      </c>
      <c r="Q307" t="s">
        <v>60</v>
      </c>
      <c r="R307">
        <v>110</v>
      </c>
      <c r="S307" t="s">
        <v>69</v>
      </c>
      <c r="T307">
        <v>10</v>
      </c>
      <c r="U307">
        <v>5</v>
      </c>
      <c r="V307">
        <v>44.36</v>
      </c>
      <c r="W307">
        <v>0</v>
      </c>
      <c r="X307">
        <v>66.17</v>
      </c>
      <c r="Y307">
        <v>3.01</v>
      </c>
      <c r="Z307">
        <v>65.41</v>
      </c>
      <c r="AA307">
        <v>3.9</v>
      </c>
      <c r="AB307">
        <v>72.37</v>
      </c>
      <c r="AC307">
        <v>0</v>
      </c>
      <c r="AD307">
        <v>45.45</v>
      </c>
      <c r="AE307">
        <v>96.99</v>
      </c>
      <c r="AF307">
        <v>45.45</v>
      </c>
      <c r="AG307">
        <v>100</v>
      </c>
      <c r="AH307">
        <v>49.98</v>
      </c>
      <c r="AI307">
        <v>89.67</v>
      </c>
      <c r="AZ307" t="s">
        <v>70</v>
      </c>
      <c r="BA307" t="s">
        <v>71</v>
      </c>
    </row>
    <row r="308" spans="1:53" x14ac:dyDescent="0.35">
      <c r="A308" t="s">
        <v>677</v>
      </c>
      <c r="B308" t="s">
        <v>678</v>
      </c>
      <c r="C308" t="s">
        <v>717</v>
      </c>
      <c r="D308" t="s">
        <v>692</v>
      </c>
      <c r="E308" t="s">
        <v>679</v>
      </c>
      <c r="F308" s="1">
        <v>38811</v>
      </c>
      <c r="G308">
        <v>1</v>
      </c>
      <c r="H308" t="s">
        <v>55</v>
      </c>
      <c r="I308">
        <v>74.42</v>
      </c>
      <c r="J308">
        <v>60</v>
      </c>
      <c r="L308" t="s">
        <v>56</v>
      </c>
      <c r="M308" t="s">
        <v>58</v>
      </c>
      <c r="N308" t="s">
        <v>58</v>
      </c>
      <c r="O308" t="s">
        <v>56</v>
      </c>
      <c r="P308" t="s">
        <v>680</v>
      </c>
      <c r="Q308" t="s">
        <v>60</v>
      </c>
      <c r="R308">
        <v>110</v>
      </c>
      <c r="S308" t="s">
        <v>61</v>
      </c>
      <c r="T308">
        <v>14</v>
      </c>
      <c r="U308">
        <v>10</v>
      </c>
      <c r="V308">
        <v>38.380000000000003</v>
      </c>
      <c r="W308">
        <v>29.29</v>
      </c>
      <c r="X308">
        <v>11.11</v>
      </c>
      <c r="Y308">
        <v>6.06</v>
      </c>
      <c r="Z308">
        <v>40.4</v>
      </c>
      <c r="AA308">
        <v>3.59</v>
      </c>
      <c r="AB308">
        <v>62.62</v>
      </c>
      <c r="AC308">
        <v>82.28</v>
      </c>
      <c r="AD308">
        <v>63.64</v>
      </c>
      <c r="AE308">
        <v>93.94</v>
      </c>
      <c r="AF308">
        <v>90.91</v>
      </c>
      <c r="AG308">
        <v>21.53</v>
      </c>
      <c r="AH308">
        <v>86.12</v>
      </c>
      <c r="AI308">
        <v>94.33</v>
      </c>
      <c r="AZ308" t="s">
        <v>62</v>
      </c>
      <c r="BA308" t="s">
        <v>63</v>
      </c>
    </row>
    <row r="309" spans="1:53" x14ac:dyDescent="0.35">
      <c r="A309" t="s">
        <v>677</v>
      </c>
      <c r="B309" t="s">
        <v>678</v>
      </c>
      <c r="C309" t="s">
        <v>717</v>
      </c>
      <c r="D309" t="s">
        <v>692</v>
      </c>
      <c r="E309" t="s">
        <v>681</v>
      </c>
      <c r="F309" s="1">
        <v>38980</v>
      </c>
      <c r="G309">
        <v>1</v>
      </c>
      <c r="H309" t="s">
        <v>55</v>
      </c>
      <c r="I309">
        <v>32.380000000000003</v>
      </c>
      <c r="J309">
        <v>60</v>
      </c>
      <c r="L309" t="s">
        <v>65</v>
      </c>
      <c r="M309" t="s">
        <v>78</v>
      </c>
      <c r="N309" t="s">
        <v>58</v>
      </c>
      <c r="O309" t="s">
        <v>56</v>
      </c>
      <c r="P309" t="s">
        <v>682</v>
      </c>
      <c r="Q309" t="s">
        <v>60</v>
      </c>
      <c r="R309">
        <v>110</v>
      </c>
      <c r="S309" t="s">
        <v>69</v>
      </c>
      <c r="T309">
        <v>10</v>
      </c>
      <c r="U309">
        <v>5</v>
      </c>
      <c r="V309">
        <v>2.15</v>
      </c>
      <c r="W309">
        <v>11.83</v>
      </c>
      <c r="X309">
        <v>2.15</v>
      </c>
      <c r="Y309">
        <v>72.040000000000006</v>
      </c>
      <c r="Z309">
        <v>81.72</v>
      </c>
      <c r="AA309">
        <v>5.04</v>
      </c>
      <c r="AB309">
        <v>3.51</v>
      </c>
      <c r="AC309">
        <v>33.22</v>
      </c>
      <c r="AD309">
        <v>45.45</v>
      </c>
      <c r="AE309">
        <v>27.96</v>
      </c>
      <c r="AF309">
        <v>45.45</v>
      </c>
      <c r="AG309">
        <v>4.17</v>
      </c>
      <c r="AH309">
        <v>26.42</v>
      </c>
      <c r="AI309">
        <v>72.900000000000006</v>
      </c>
      <c r="AZ309" t="s">
        <v>70</v>
      </c>
      <c r="BA309" t="s">
        <v>71</v>
      </c>
    </row>
    <row r="310" spans="1:53" x14ac:dyDescent="0.35">
      <c r="A310" t="s">
        <v>677</v>
      </c>
      <c r="B310" t="s">
        <v>678</v>
      </c>
      <c r="C310" t="s">
        <v>717</v>
      </c>
      <c r="D310" t="s">
        <v>692</v>
      </c>
      <c r="E310" t="s">
        <v>683</v>
      </c>
      <c r="F310" s="1">
        <v>42432</v>
      </c>
      <c r="G310">
        <v>1</v>
      </c>
      <c r="H310" t="s">
        <v>55</v>
      </c>
      <c r="I310">
        <v>75</v>
      </c>
      <c r="J310">
        <v>60</v>
      </c>
      <c r="L310" t="s">
        <v>56</v>
      </c>
      <c r="M310" t="s">
        <v>58</v>
      </c>
      <c r="N310" t="s">
        <v>58</v>
      </c>
      <c r="O310" t="s">
        <v>56</v>
      </c>
      <c r="P310" t="s">
        <v>684</v>
      </c>
      <c r="Q310" t="s">
        <v>60</v>
      </c>
      <c r="R310">
        <v>110</v>
      </c>
      <c r="S310" t="s">
        <v>61</v>
      </c>
      <c r="T310">
        <v>14</v>
      </c>
      <c r="U310">
        <v>10</v>
      </c>
      <c r="V310">
        <v>29.09</v>
      </c>
      <c r="W310">
        <v>45.45</v>
      </c>
      <c r="X310">
        <v>8.18</v>
      </c>
      <c r="Y310">
        <v>16.36</v>
      </c>
      <c r="Z310">
        <v>31.82</v>
      </c>
      <c r="AA310">
        <v>2.87</v>
      </c>
      <c r="AB310">
        <v>47.46</v>
      </c>
      <c r="AC310">
        <v>100</v>
      </c>
      <c r="AD310">
        <v>63.64</v>
      </c>
      <c r="AE310">
        <v>83.64</v>
      </c>
      <c r="AF310">
        <v>90.91</v>
      </c>
      <c r="AG310">
        <v>15.86</v>
      </c>
      <c r="AH310">
        <v>98.53</v>
      </c>
      <c r="AI310">
        <v>100</v>
      </c>
      <c r="AZ310" t="s">
        <v>62</v>
      </c>
      <c r="BA310" t="s">
        <v>63</v>
      </c>
    </row>
    <row r="311" spans="1:53" x14ac:dyDescent="0.35">
      <c r="A311" t="s">
        <v>677</v>
      </c>
      <c r="B311" t="s">
        <v>678</v>
      </c>
      <c r="C311" t="s">
        <v>717</v>
      </c>
      <c r="D311" t="s">
        <v>692</v>
      </c>
      <c r="E311" t="s">
        <v>685</v>
      </c>
      <c r="F311" s="1">
        <v>42432</v>
      </c>
      <c r="G311">
        <v>2</v>
      </c>
      <c r="H311" t="s">
        <v>55</v>
      </c>
      <c r="I311">
        <v>79.2</v>
      </c>
      <c r="J311">
        <v>60</v>
      </c>
      <c r="L311" t="s">
        <v>56</v>
      </c>
      <c r="M311" t="s">
        <v>58</v>
      </c>
      <c r="N311" t="s">
        <v>58</v>
      </c>
      <c r="O311" t="s">
        <v>56</v>
      </c>
      <c r="P311" t="s">
        <v>684</v>
      </c>
      <c r="Q311" t="s">
        <v>60</v>
      </c>
      <c r="R311">
        <v>110</v>
      </c>
      <c r="S311" t="s">
        <v>61</v>
      </c>
      <c r="T311">
        <v>17</v>
      </c>
      <c r="U311">
        <v>13</v>
      </c>
      <c r="V311">
        <v>30.91</v>
      </c>
      <c r="W311">
        <v>59.09</v>
      </c>
      <c r="X311">
        <v>14.55</v>
      </c>
      <c r="Y311">
        <v>6.36</v>
      </c>
      <c r="Z311">
        <v>41.82</v>
      </c>
      <c r="AA311">
        <v>2.09</v>
      </c>
      <c r="AB311">
        <v>50.42</v>
      </c>
      <c r="AC311">
        <v>100</v>
      </c>
      <c r="AD311">
        <v>77.27</v>
      </c>
      <c r="AE311">
        <v>93.64</v>
      </c>
      <c r="AF311">
        <v>100</v>
      </c>
      <c r="AG311">
        <v>28.19</v>
      </c>
      <c r="AH311">
        <v>84.08</v>
      </c>
      <c r="AI311">
        <v>100</v>
      </c>
      <c r="AZ311" t="s">
        <v>62</v>
      </c>
      <c r="BA311" t="s">
        <v>63</v>
      </c>
    </row>
    <row r="312" spans="1:53" x14ac:dyDescent="0.35">
      <c r="A312" t="s">
        <v>677</v>
      </c>
      <c r="B312" t="s">
        <v>678</v>
      </c>
      <c r="C312" t="s">
        <v>717</v>
      </c>
      <c r="D312" t="s">
        <v>692</v>
      </c>
      <c r="E312" t="s">
        <v>686</v>
      </c>
      <c r="F312" s="1">
        <v>42647</v>
      </c>
      <c r="G312">
        <v>1</v>
      </c>
      <c r="H312" t="s">
        <v>55</v>
      </c>
      <c r="I312">
        <v>73.17</v>
      </c>
      <c r="J312">
        <v>60</v>
      </c>
      <c r="K312" t="s">
        <v>687</v>
      </c>
      <c r="L312" t="s">
        <v>56</v>
      </c>
      <c r="M312" t="s">
        <v>58</v>
      </c>
      <c r="N312" t="s">
        <v>58</v>
      </c>
      <c r="O312" t="s">
        <v>56</v>
      </c>
      <c r="P312" t="s">
        <v>169</v>
      </c>
      <c r="Q312" t="s">
        <v>60</v>
      </c>
      <c r="R312">
        <v>110</v>
      </c>
      <c r="S312" t="s">
        <v>69</v>
      </c>
      <c r="T312">
        <v>17</v>
      </c>
      <c r="U312">
        <v>9</v>
      </c>
      <c r="V312">
        <v>14.29</v>
      </c>
      <c r="W312">
        <v>35.06</v>
      </c>
      <c r="X312">
        <v>11.69</v>
      </c>
      <c r="Y312">
        <v>5.19</v>
      </c>
      <c r="Z312">
        <v>33.770000000000003</v>
      </c>
      <c r="AA312">
        <v>3.79</v>
      </c>
      <c r="AB312">
        <v>23.3</v>
      </c>
      <c r="AC312">
        <v>98.5</v>
      </c>
      <c r="AD312">
        <v>77.27</v>
      </c>
      <c r="AE312">
        <v>94.81</v>
      </c>
      <c r="AF312">
        <v>81.819999999999993</v>
      </c>
      <c r="AG312">
        <v>22.65</v>
      </c>
      <c r="AH312">
        <v>95.71</v>
      </c>
      <c r="AI312">
        <v>91.29</v>
      </c>
      <c r="AZ312" t="s">
        <v>70</v>
      </c>
      <c r="BA312" t="s">
        <v>71</v>
      </c>
    </row>
  </sheetData>
  <sortState ref="A4:BA312">
    <sortCondition ref="A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12C34-4268-4D62-A381-B78016A0743A}">
  <dimension ref="A1:CK344"/>
  <sheetViews>
    <sheetView zoomScaleNormal="100" workbookViewId="0">
      <pane xSplit="1" ySplit="3" topLeftCell="B157" activePane="bottomRight" state="frozen"/>
      <selection pane="topRight" activeCell="B1" sqref="B1"/>
      <selection pane="bottomLeft" activeCell="A4" sqref="A4"/>
      <selection pane="bottomRight" activeCell="L167" sqref="L167"/>
    </sheetView>
  </sheetViews>
  <sheetFormatPr defaultColWidth="8.81640625" defaultRowHeight="14.5" x14ac:dyDescent="0.35"/>
  <cols>
    <col min="1" max="1" width="26.1796875" bestFit="1" customWidth="1"/>
    <col min="6" max="6" width="13.453125" bestFit="1" customWidth="1"/>
  </cols>
  <sheetData>
    <row r="1" spans="1:89" x14ac:dyDescent="0.35">
      <c r="A1" t="s">
        <v>0</v>
      </c>
    </row>
    <row r="2" spans="1:89" x14ac:dyDescent="0.35">
      <c r="BG2" t="s">
        <v>832</v>
      </c>
    </row>
    <row r="3" spans="1:89" x14ac:dyDescent="0.35">
      <c r="A3" t="s">
        <v>1</v>
      </c>
      <c r="B3" t="s">
        <v>2</v>
      </c>
      <c r="C3" t="s">
        <v>688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  <c r="K3" t="s">
        <v>9</v>
      </c>
      <c r="L3" t="s">
        <v>10</v>
      </c>
      <c r="M3" t="s">
        <v>11</v>
      </c>
      <c r="N3" t="s">
        <v>12</v>
      </c>
      <c r="O3" t="s">
        <v>13</v>
      </c>
      <c r="P3" t="s">
        <v>14</v>
      </c>
      <c r="Q3" t="s">
        <v>15</v>
      </c>
      <c r="R3" t="s">
        <v>16</v>
      </c>
      <c r="S3" t="s">
        <v>17</v>
      </c>
      <c r="T3" t="s">
        <v>18</v>
      </c>
      <c r="U3" t="s">
        <v>19</v>
      </c>
      <c r="V3" t="s">
        <v>20</v>
      </c>
      <c r="W3" t="s">
        <v>21</v>
      </c>
      <c r="X3" t="s">
        <v>22</v>
      </c>
      <c r="Y3" t="s">
        <v>23</v>
      </c>
      <c r="Z3" t="s">
        <v>24</v>
      </c>
      <c r="AA3" t="s">
        <v>25</v>
      </c>
      <c r="AC3" t="s">
        <v>794</v>
      </c>
      <c r="AD3" t="s">
        <v>795</v>
      </c>
      <c r="AE3" t="s">
        <v>801</v>
      </c>
      <c r="AF3" t="s">
        <v>796</v>
      </c>
      <c r="AG3" t="s">
        <v>797</v>
      </c>
      <c r="AH3" t="s">
        <v>798</v>
      </c>
      <c r="AI3" t="s">
        <v>799</v>
      </c>
      <c r="AJ3" t="s">
        <v>800</v>
      </c>
      <c r="AK3" t="s">
        <v>6</v>
      </c>
      <c r="AL3" t="s">
        <v>34</v>
      </c>
      <c r="AM3" t="s">
        <v>35</v>
      </c>
      <c r="AN3" t="s">
        <v>36</v>
      </c>
      <c r="AO3" t="s">
        <v>37</v>
      </c>
      <c r="AP3" t="s">
        <v>38</v>
      </c>
      <c r="AQ3" t="s">
        <v>39</v>
      </c>
      <c r="AR3" t="s">
        <v>40</v>
      </c>
      <c r="AS3" t="s">
        <v>41</v>
      </c>
      <c r="AT3" t="s">
        <v>42</v>
      </c>
      <c r="AU3" t="s">
        <v>43</v>
      </c>
      <c r="AV3" t="s">
        <v>44</v>
      </c>
      <c r="AW3" t="s">
        <v>45</v>
      </c>
      <c r="AX3" t="s">
        <v>46</v>
      </c>
      <c r="AY3" t="s">
        <v>47</v>
      </c>
      <c r="AZ3" t="s">
        <v>48</v>
      </c>
      <c r="BA3" t="s">
        <v>49</v>
      </c>
      <c r="BB3" t="s">
        <v>50</v>
      </c>
      <c r="BC3" t="s">
        <v>51</v>
      </c>
      <c r="BG3" t="s">
        <v>833</v>
      </c>
      <c r="BK3" t="s">
        <v>834</v>
      </c>
      <c r="BO3" t="s">
        <v>835</v>
      </c>
      <c r="BS3" t="s">
        <v>796</v>
      </c>
      <c r="BW3" t="s">
        <v>798</v>
      </c>
      <c r="CA3" t="s">
        <v>23</v>
      </c>
      <c r="CE3" t="s">
        <v>836</v>
      </c>
      <c r="CI3" t="s">
        <v>800</v>
      </c>
    </row>
    <row r="4" spans="1:89" x14ac:dyDescent="0.35">
      <c r="A4" t="s">
        <v>298</v>
      </c>
      <c r="B4" t="s">
        <v>299</v>
      </c>
      <c r="C4" t="s">
        <v>711</v>
      </c>
      <c r="E4" t="s">
        <v>300</v>
      </c>
      <c r="F4" s="1">
        <v>38651</v>
      </c>
      <c r="G4">
        <v>1</v>
      </c>
      <c r="H4" t="s">
        <v>55</v>
      </c>
      <c r="I4">
        <v>56.26</v>
      </c>
      <c r="J4">
        <v>60</v>
      </c>
      <c r="L4" t="s">
        <v>56</v>
      </c>
      <c r="M4" t="s">
        <v>115</v>
      </c>
      <c r="N4" t="s">
        <v>58</v>
      </c>
      <c r="O4" t="s">
        <v>56</v>
      </c>
      <c r="P4" t="s">
        <v>301</v>
      </c>
      <c r="Q4" t="s">
        <v>60</v>
      </c>
      <c r="R4">
        <v>110</v>
      </c>
      <c r="S4" t="s">
        <v>69</v>
      </c>
      <c r="T4">
        <v>13</v>
      </c>
      <c r="U4">
        <v>4</v>
      </c>
      <c r="V4">
        <v>14.49</v>
      </c>
      <c r="W4">
        <v>0</v>
      </c>
      <c r="X4">
        <v>51.45</v>
      </c>
      <c r="Y4">
        <v>4.3499999999999996</v>
      </c>
      <c r="Z4">
        <v>57.97</v>
      </c>
      <c r="AA4">
        <v>4.91</v>
      </c>
      <c r="AC4">
        <v>59.09</v>
      </c>
      <c r="AD4">
        <v>36.36</v>
      </c>
      <c r="AE4">
        <v>23.64</v>
      </c>
      <c r="AF4">
        <v>0</v>
      </c>
      <c r="AG4">
        <v>95.65</v>
      </c>
      <c r="AH4">
        <v>99.71</v>
      </c>
      <c r="AI4">
        <v>60.74</v>
      </c>
      <c r="AJ4">
        <v>74.91</v>
      </c>
      <c r="AK4">
        <v>56.26</v>
      </c>
      <c r="BB4" t="s">
        <v>70</v>
      </c>
      <c r="BC4" t="s">
        <v>71</v>
      </c>
      <c r="BG4" t="s">
        <v>777</v>
      </c>
      <c r="BK4" t="s">
        <v>777</v>
      </c>
      <c r="BO4" t="s">
        <v>777</v>
      </c>
      <c r="BS4" t="s">
        <v>777</v>
      </c>
      <c r="BW4" t="s">
        <v>777</v>
      </c>
      <c r="CA4" t="s">
        <v>777</v>
      </c>
      <c r="CE4" t="s">
        <v>777</v>
      </c>
      <c r="CI4" t="s">
        <v>777</v>
      </c>
    </row>
    <row r="5" spans="1:89" ht="15" thickBot="1" x14ac:dyDescent="0.4">
      <c r="A5" t="s">
        <v>298</v>
      </c>
      <c r="B5" t="s">
        <v>299</v>
      </c>
      <c r="C5" t="s">
        <v>711</v>
      </c>
      <c r="E5" t="s">
        <v>302</v>
      </c>
      <c r="F5" s="1">
        <v>39063</v>
      </c>
      <c r="G5">
        <v>1</v>
      </c>
      <c r="H5" t="s">
        <v>55</v>
      </c>
      <c r="I5">
        <v>54.98</v>
      </c>
      <c r="J5">
        <v>60</v>
      </c>
      <c r="L5" t="s">
        <v>56</v>
      </c>
      <c r="M5" t="s">
        <v>58</v>
      </c>
      <c r="N5" t="s">
        <v>78</v>
      </c>
      <c r="O5" t="s">
        <v>65</v>
      </c>
      <c r="P5" t="s">
        <v>303</v>
      </c>
      <c r="Q5" t="s">
        <v>60</v>
      </c>
      <c r="R5">
        <v>110</v>
      </c>
      <c r="S5" t="s">
        <v>69</v>
      </c>
      <c r="T5">
        <v>17</v>
      </c>
      <c r="U5">
        <v>6</v>
      </c>
      <c r="V5">
        <v>17.36</v>
      </c>
      <c r="W5">
        <v>2.48</v>
      </c>
      <c r="X5">
        <v>28.93</v>
      </c>
      <c r="Y5">
        <v>14.88</v>
      </c>
      <c r="Z5">
        <v>56.2</v>
      </c>
      <c r="AA5">
        <v>5.36</v>
      </c>
      <c r="AC5">
        <v>77.27</v>
      </c>
      <c r="AD5">
        <v>54.55</v>
      </c>
      <c r="AE5">
        <v>28.31</v>
      </c>
      <c r="AF5">
        <v>6.96</v>
      </c>
      <c r="AG5">
        <v>85.12</v>
      </c>
      <c r="AH5">
        <v>56.06</v>
      </c>
      <c r="AI5">
        <v>63.3</v>
      </c>
      <c r="AJ5">
        <v>68.3</v>
      </c>
      <c r="AK5">
        <v>54.98</v>
      </c>
      <c r="BB5" t="s">
        <v>70</v>
      </c>
      <c r="BC5" t="s">
        <v>71</v>
      </c>
      <c r="BH5" t="s">
        <v>298</v>
      </c>
      <c r="BI5" t="s">
        <v>343</v>
      </c>
      <c r="BL5" t="s">
        <v>298</v>
      </c>
      <c r="BM5" t="s">
        <v>343</v>
      </c>
      <c r="BP5" t="s">
        <v>298</v>
      </c>
      <c r="BQ5" t="s">
        <v>343</v>
      </c>
      <c r="BT5" t="s">
        <v>298</v>
      </c>
      <c r="BU5" t="s">
        <v>343</v>
      </c>
      <c r="BX5" t="s">
        <v>298</v>
      </c>
      <c r="BY5" t="s">
        <v>343</v>
      </c>
      <c r="CB5" t="s">
        <v>298</v>
      </c>
      <c r="CC5" t="s">
        <v>343</v>
      </c>
      <c r="CF5" t="s">
        <v>298</v>
      </c>
      <c r="CG5" t="s">
        <v>343</v>
      </c>
      <c r="CJ5" t="s">
        <v>298</v>
      </c>
      <c r="CK5" t="s">
        <v>343</v>
      </c>
    </row>
    <row r="6" spans="1:89" x14ac:dyDescent="0.35">
      <c r="A6" t="s">
        <v>298</v>
      </c>
      <c r="B6" t="s">
        <v>299</v>
      </c>
      <c r="C6" t="s">
        <v>711</v>
      </c>
      <c r="E6" t="s">
        <v>304</v>
      </c>
      <c r="F6" s="1">
        <v>40337</v>
      </c>
      <c r="G6">
        <v>1</v>
      </c>
      <c r="H6" t="s">
        <v>55</v>
      </c>
      <c r="I6">
        <v>50.84</v>
      </c>
      <c r="J6">
        <v>60</v>
      </c>
      <c r="L6" t="s">
        <v>65</v>
      </c>
      <c r="M6" t="s">
        <v>265</v>
      </c>
      <c r="N6" t="s">
        <v>78</v>
      </c>
      <c r="O6" t="s">
        <v>65</v>
      </c>
      <c r="P6" t="s">
        <v>257</v>
      </c>
      <c r="Q6" t="s">
        <v>60</v>
      </c>
      <c r="R6">
        <v>110</v>
      </c>
      <c r="S6" t="s">
        <v>61</v>
      </c>
      <c r="T6">
        <v>11</v>
      </c>
      <c r="U6">
        <v>5</v>
      </c>
      <c r="V6">
        <v>32.229999999999997</v>
      </c>
      <c r="W6">
        <v>0</v>
      </c>
      <c r="X6">
        <v>19.010000000000002</v>
      </c>
      <c r="Y6">
        <v>10.74</v>
      </c>
      <c r="Z6">
        <v>60.33</v>
      </c>
      <c r="AA6">
        <v>4.88</v>
      </c>
      <c r="AC6">
        <v>50</v>
      </c>
      <c r="AD6">
        <v>45.45</v>
      </c>
      <c r="AE6">
        <v>52.58</v>
      </c>
      <c r="AF6">
        <v>0</v>
      </c>
      <c r="AG6">
        <v>89.26</v>
      </c>
      <c r="AH6">
        <v>36.840000000000003</v>
      </c>
      <c r="AI6">
        <v>57.33</v>
      </c>
      <c r="AJ6">
        <v>75.23</v>
      </c>
      <c r="AK6">
        <v>50.84</v>
      </c>
      <c r="BB6" t="s">
        <v>62</v>
      </c>
      <c r="BC6" t="s">
        <v>63</v>
      </c>
      <c r="BG6" s="8"/>
      <c r="BH6" s="8" t="s">
        <v>778</v>
      </c>
      <c r="BI6" s="8" t="s">
        <v>779</v>
      </c>
      <c r="BK6" s="8"/>
      <c r="BL6" s="8" t="s">
        <v>778</v>
      </c>
      <c r="BM6" s="8" t="s">
        <v>779</v>
      </c>
      <c r="BO6" s="8"/>
      <c r="BP6" s="8" t="s">
        <v>778</v>
      </c>
      <c r="BQ6" s="8" t="s">
        <v>779</v>
      </c>
      <c r="BS6" s="8"/>
      <c r="BT6" s="8" t="s">
        <v>778</v>
      </c>
      <c r="BU6" s="8" t="s">
        <v>779</v>
      </c>
      <c r="BW6" s="8"/>
      <c r="BX6" s="8" t="s">
        <v>778</v>
      </c>
      <c r="BY6" s="8" t="s">
        <v>779</v>
      </c>
      <c r="CA6" s="8"/>
      <c r="CB6" s="8" t="s">
        <v>778</v>
      </c>
      <c r="CC6" s="8" t="s">
        <v>779</v>
      </c>
      <c r="CE6" s="8"/>
      <c r="CF6" s="8" t="s">
        <v>778</v>
      </c>
      <c r="CG6" s="8" t="s">
        <v>779</v>
      </c>
      <c r="CI6" s="8"/>
      <c r="CJ6" s="8" t="s">
        <v>778</v>
      </c>
      <c r="CK6" s="8" t="s">
        <v>779</v>
      </c>
    </row>
    <row r="7" spans="1:89" x14ac:dyDescent="0.35">
      <c r="A7" t="s">
        <v>298</v>
      </c>
      <c r="B7" t="s">
        <v>299</v>
      </c>
      <c r="C7" t="s">
        <v>711</v>
      </c>
      <c r="E7" t="s">
        <v>305</v>
      </c>
      <c r="F7" s="1">
        <v>40497</v>
      </c>
      <c r="G7">
        <v>1</v>
      </c>
      <c r="H7" t="s">
        <v>55</v>
      </c>
      <c r="I7">
        <v>43.76</v>
      </c>
      <c r="J7">
        <v>60</v>
      </c>
      <c r="L7" t="s">
        <v>65</v>
      </c>
      <c r="M7" t="s">
        <v>78</v>
      </c>
      <c r="N7" t="s">
        <v>58</v>
      </c>
      <c r="O7" t="s">
        <v>56</v>
      </c>
      <c r="P7" t="s">
        <v>306</v>
      </c>
      <c r="Q7" t="s">
        <v>60</v>
      </c>
      <c r="R7">
        <v>110</v>
      </c>
      <c r="S7" t="s">
        <v>69</v>
      </c>
      <c r="T7">
        <v>9</v>
      </c>
      <c r="U7">
        <v>5</v>
      </c>
      <c r="V7">
        <v>12.5</v>
      </c>
      <c r="W7">
        <v>4.17</v>
      </c>
      <c r="X7">
        <v>28.33</v>
      </c>
      <c r="Y7">
        <v>49.17</v>
      </c>
      <c r="Z7">
        <v>62.5</v>
      </c>
      <c r="AA7">
        <v>5.12</v>
      </c>
      <c r="AC7">
        <v>40.909999999999997</v>
      </c>
      <c r="AD7">
        <v>45.45</v>
      </c>
      <c r="AE7">
        <v>20.39</v>
      </c>
      <c r="AF7">
        <v>11.7</v>
      </c>
      <c r="AG7">
        <v>50.83</v>
      </c>
      <c r="AH7">
        <v>54.91</v>
      </c>
      <c r="AI7">
        <v>54.19</v>
      </c>
      <c r="AJ7">
        <v>71.69</v>
      </c>
      <c r="AK7">
        <v>43.76</v>
      </c>
      <c r="BB7" t="s">
        <v>70</v>
      </c>
      <c r="BC7" t="s">
        <v>71</v>
      </c>
      <c r="BG7" s="6" t="s">
        <v>780</v>
      </c>
      <c r="BH7" s="6">
        <v>11.722222222222221</v>
      </c>
      <c r="BI7" s="6">
        <v>13.25</v>
      </c>
      <c r="BK7" s="6" t="s">
        <v>780</v>
      </c>
      <c r="BL7" s="6">
        <v>5.166666666666667</v>
      </c>
      <c r="BM7" s="6">
        <v>5.9</v>
      </c>
      <c r="BO7" s="6" t="s">
        <v>780</v>
      </c>
      <c r="BP7" s="6">
        <v>17.789444444444445</v>
      </c>
      <c r="BQ7" s="6">
        <v>20.188999999999997</v>
      </c>
      <c r="BS7" s="6" t="s">
        <v>780</v>
      </c>
      <c r="BT7" s="6">
        <v>1.7850000000000001</v>
      </c>
      <c r="BU7" s="6">
        <v>4.4104999999999999</v>
      </c>
      <c r="BW7" s="6" t="s">
        <v>780</v>
      </c>
      <c r="BX7" s="6">
        <v>31.944444444444439</v>
      </c>
      <c r="BY7" s="6">
        <v>32.790000000000006</v>
      </c>
      <c r="CA7" s="6" t="s">
        <v>780</v>
      </c>
      <c r="CB7" s="6">
        <v>29.497777777777781</v>
      </c>
      <c r="CC7" s="6">
        <v>19.195499999999999</v>
      </c>
      <c r="CE7" s="6" t="s">
        <v>780</v>
      </c>
      <c r="CF7" s="6">
        <v>60.490555555555552</v>
      </c>
      <c r="CG7" s="6">
        <v>54.003999999999998</v>
      </c>
      <c r="CI7" s="6" t="s">
        <v>780</v>
      </c>
      <c r="CJ7" s="6">
        <v>5.1238888888888896</v>
      </c>
      <c r="CK7" s="6">
        <v>4.9510000000000005</v>
      </c>
    </row>
    <row r="8" spans="1:89" x14ac:dyDescent="0.35">
      <c r="A8" t="s">
        <v>298</v>
      </c>
      <c r="B8" t="s">
        <v>299</v>
      </c>
      <c r="C8" t="s">
        <v>711</v>
      </c>
      <c r="E8" t="s">
        <v>307</v>
      </c>
      <c r="F8" s="1">
        <v>41771</v>
      </c>
      <c r="G8">
        <v>1</v>
      </c>
      <c r="H8" t="s">
        <v>55</v>
      </c>
      <c r="I8">
        <v>39.94</v>
      </c>
      <c r="J8">
        <v>60</v>
      </c>
      <c r="L8" t="s">
        <v>65</v>
      </c>
      <c r="M8" t="s">
        <v>78</v>
      </c>
      <c r="N8" t="s">
        <v>58</v>
      </c>
      <c r="O8" t="s">
        <v>56</v>
      </c>
      <c r="P8" t="s">
        <v>308</v>
      </c>
      <c r="Q8" t="s">
        <v>60</v>
      </c>
      <c r="R8">
        <v>110</v>
      </c>
      <c r="S8" t="s">
        <v>61</v>
      </c>
      <c r="T8">
        <v>11</v>
      </c>
      <c r="U8">
        <v>4</v>
      </c>
      <c r="V8">
        <v>18.18</v>
      </c>
      <c r="W8">
        <v>0.91</v>
      </c>
      <c r="X8">
        <v>2.73</v>
      </c>
      <c r="Y8">
        <v>34.549999999999997</v>
      </c>
      <c r="Z8">
        <v>50.91</v>
      </c>
      <c r="AA8">
        <v>5.97</v>
      </c>
      <c r="AC8">
        <v>50</v>
      </c>
      <c r="AD8">
        <v>36.36</v>
      </c>
      <c r="AE8">
        <v>29.66</v>
      </c>
      <c r="AF8">
        <v>2.5499999999999998</v>
      </c>
      <c r="AG8">
        <v>65.45</v>
      </c>
      <c r="AH8">
        <v>5.29</v>
      </c>
      <c r="AI8">
        <v>70.94</v>
      </c>
      <c r="AJ8">
        <v>59.22</v>
      </c>
      <c r="AK8">
        <v>39.94</v>
      </c>
      <c r="BB8" t="s">
        <v>62</v>
      </c>
      <c r="BC8" t="s">
        <v>63</v>
      </c>
      <c r="BG8" s="6" t="s">
        <v>781</v>
      </c>
      <c r="BH8" s="6">
        <v>9.5065359477124307</v>
      </c>
      <c r="BI8" s="6">
        <v>10.618421052631579</v>
      </c>
      <c r="BK8" s="6" t="s">
        <v>781</v>
      </c>
      <c r="BL8" s="6">
        <v>2.1470588235294117</v>
      </c>
      <c r="BM8" s="6">
        <v>4.3052631578947347</v>
      </c>
      <c r="BO8" s="6" t="s">
        <v>781</v>
      </c>
      <c r="BP8" s="6">
        <v>136.12025261437907</v>
      </c>
      <c r="BQ8" s="6">
        <v>198.45047263157898</v>
      </c>
      <c r="BS8" s="6" t="s">
        <v>781</v>
      </c>
      <c r="BT8" s="6">
        <v>2.2002264705882362</v>
      </c>
      <c r="BU8" s="6">
        <v>21.587478684210531</v>
      </c>
      <c r="BW8" s="6" t="s">
        <v>781</v>
      </c>
      <c r="BX8" s="6">
        <v>296.51729673202647</v>
      </c>
      <c r="BY8" s="6">
        <v>241.67906315789457</v>
      </c>
      <c r="CA8" s="6" t="s">
        <v>781</v>
      </c>
      <c r="CB8" s="6">
        <v>446.76891241830026</v>
      </c>
      <c r="CC8" s="6">
        <v>200.64058394736844</v>
      </c>
      <c r="CE8" s="6" t="s">
        <v>781</v>
      </c>
      <c r="CF8" s="6">
        <v>152.25784084967404</v>
      </c>
      <c r="CG8" s="6">
        <v>179.33146736842059</v>
      </c>
      <c r="CI8" s="6" t="s">
        <v>781</v>
      </c>
      <c r="CJ8" s="6">
        <v>0.23098986928104565</v>
      </c>
      <c r="CK8" s="6">
        <v>0.21318842105263158</v>
      </c>
    </row>
    <row r="9" spans="1:89" x14ac:dyDescent="0.35">
      <c r="A9" t="s">
        <v>298</v>
      </c>
      <c r="B9" t="s">
        <v>299</v>
      </c>
      <c r="C9" t="s">
        <v>711</v>
      </c>
      <c r="E9" t="s">
        <v>310</v>
      </c>
      <c r="F9" s="1">
        <v>41948</v>
      </c>
      <c r="G9">
        <v>1</v>
      </c>
      <c r="H9" t="s">
        <v>55</v>
      </c>
      <c r="I9">
        <v>51.15</v>
      </c>
      <c r="J9">
        <v>60</v>
      </c>
      <c r="L9" t="s">
        <v>65</v>
      </c>
      <c r="M9" t="s">
        <v>78</v>
      </c>
      <c r="N9" t="s">
        <v>78</v>
      </c>
      <c r="O9" t="s">
        <v>65</v>
      </c>
      <c r="P9" t="s">
        <v>311</v>
      </c>
      <c r="Q9" t="s">
        <v>60</v>
      </c>
      <c r="R9">
        <v>110</v>
      </c>
      <c r="S9" t="s">
        <v>69</v>
      </c>
      <c r="T9">
        <v>9</v>
      </c>
      <c r="U9">
        <v>6</v>
      </c>
      <c r="V9">
        <v>18.18</v>
      </c>
      <c r="W9">
        <v>2.73</v>
      </c>
      <c r="X9">
        <v>38.18</v>
      </c>
      <c r="Y9">
        <v>40</v>
      </c>
      <c r="Z9">
        <v>53.64</v>
      </c>
      <c r="AA9">
        <v>4.87</v>
      </c>
      <c r="AC9">
        <v>40.909999999999997</v>
      </c>
      <c r="AD9">
        <v>54.55</v>
      </c>
      <c r="AE9">
        <v>29.66</v>
      </c>
      <c r="AF9">
        <v>7.66</v>
      </c>
      <c r="AG9">
        <v>60</v>
      </c>
      <c r="AH9">
        <v>74</v>
      </c>
      <c r="AI9">
        <v>67</v>
      </c>
      <c r="AJ9">
        <v>75.400000000000006</v>
      </c>
      <c r="AK9">
        <v>51.15</v>
      </c>
      <c r="BB9" t="s">
        <v>70</v>
      </c>
      <c r="BC9" t="s">
        <v>71</v>
      </c>
      <c r="BG9" s="6" t="s">
        <v>782</v>
      </c>
      <c r="BH9" s="6">
        <v>18</v>
      </c>
      <c r="BI9" s="6">
        <v>20</v>
      </c>
      <c r="BK9" s="6" t="s">
        <v>782</v>
      </c>
      <c r="BL9" s="6">
        <v>18</v>
      </c>
      <c r="BM9" s="6">
        <v>20</v>
      </c>
      <c r="BO9" s="6" t="s">
        <v>782</v>
      </c>
      <c r="BP9" s="6">
        <v>18</v>
      </c>
      <c r="BQ9" s="6">
        <v>20</v>
      </c>
      <c r="BS9" s="6" t="s">
        <v>782</v>
      </c>
      <c r="BT9" s="6">
        <v>18</v>
      </c>
      <c r="BU9" s="6">
        <v>20</v>
      </c>
      <c r="BW9" s="6" t="s">
        <v>782</v>
      </c>
      <c r="BX9" s="6">
        <v>18</v>
      </c>
      <c r="BY9" s="6">
        <v>20</v>
      </c>
      <c r="CA9" s="6" t="s">
        <v>782</v>
      </c>
      <c r="CB9" s="6">
        <v>18</v>
      </c>
      <c r="CC9" s="6">
        <v>20</v>
      </c>
      <c r="CE9" s="6" t="s">
        <v>782</v>
      </c>
      <c r="CF9" s="6">
        <v>18</v>
      </c>
      <c r="CG9" s="6">
        <v>20</v>
      </c>
      <c r="CI9" s="6" t="s">
        <v>782</v>
      </c>
      <c r="CJ9" s="6">
        <v>18</v>
      </c>
      <c r="CK9" s="6">
        <v>20</v>
      </c>
    </row>
    <row r="10" spans="1:89" x14ac:dyDescent="0.35">
      <c r="A10" t="s">
        <v>298</v>
      </c>
      <c r="B10" t="s">
        <v>299</v>
      </c>
      <c r="C10" t="s">
        <v>711</v>
      </c>
      <c r="E10" t="s">
        <v>312</v>
      </c>
      <c r="F10" s="1">
        <v>42137</v>
      </c>
      <c r="G10">
        <v>1</v>
      </c>
      <c r="H10" t="s">
        <v>55</v>
      </c>
      <c r="I10">
        <v>42.84</v>
      </c>
      <c r="J10">
        <v>60</v>
      </c>
      <c r="L10" t="s">
        <v>65</v>
      </c>
      <c r="M10" t="s">
        <v>78</v>
      </c>
      <c r="N10" t="s">
        <v>58</v>
      </c>
      <c r="O10" t="s">
        <v>56</v>
      </c>
      <c r="P10" t="s">
        <v>313</v>
      </c>
      <c r="Q10" t="s">
        <v>60</v>
      </c>
      <c r="R10">
        <v>110</v>
      </c>
      <c r="S10" t="s">
        <v>61</v>
      </c>
      <c r="T10">
        <v>11</v>
      </c>
      <c r="U10">
        <v>4</v>
      </c>
      <c r="V10">
        <v>16.36</v>
      </c>
      <c r="W10">
        <v>0.91</v>
      </c>
      <c r="X10">
        <v>15.45</v>
      </c>
      <c r="Y10">
        <v>26.36</v>
      </c>
      <c r="Z10">
        <v>61.82</v>
      </c>
      <c r="AA10">
        <v>5.35</v>
      </c>
      <c r="AC10">
        <v>50</v>
      </c>
      <c r="AD10">
        <v>36.36</v>
      </c>
      <c r="AE10">
        <v>26.69</v>
      </c>
      <c r="AF10">
        <v>2.5499999999999998</v>
      </c>
      <c r="AG10">
        <v>73.64</v>
      </c>
      <c r="AH10">
        <v>29.95</v>
      </c>
      <c r="AI10">
        <v>55.18</v>
      </c>
      <c r="AJ10">
        <v>68.319999999999993</v>
      </c>
      <c r="AK10">
        <v>42.84</v>
      </c>
      <c r="BB10" t="s">
        <v>62</v>
      </c>
      <c r="BC10" t="s">
        <v>63</v>
      </c>
      <c r="BG10" s="6" t="s">
        <v>783</v>
      </c>
      <c r="BH10" s="6">
        <v>0</v>
      </c>
      <c r="BI10" s="6"/>
      <c r="BK10" s="6" t="s">
        <v>783</v>
      </c>
      <c r="BL10" s="6">
        <v>0</v>
      </c>
      <c r="BM10" s="6"/>
      <c r="BO10" s="6" t="s">
        <v>783</v>
      </c>
      <c r="BP10" s="6">
        <v>0</v>
      </c>
      <c r="BQ10" s="6"/>
      <c r="BS10" s="6" t="s">
        <v>783</v>
      </c>
      <c r="BT10" s="6">
        <v>0</v>
      </c>
      <c r="BU10" s="6"/>
      <c r="BW10" s="6" t="s">
        <v>783</v>
      </c>
      <c r="BX10" s="6">
        <v>0</v>
      </c>
      <c r="BY10" s="6"/>
      <c r="CA10" s="6" t="s">
        <v>783</v>
      </c>
      <c r="CB10" s="6">
        <v>0</v>
      </c>
      <c r="CC10" s="6"/>
      <c r="CE10" s="6" t="s">
        <v>783</v>
      </c>
      <c r="CF10" s="6">
        <v>0</v>
      </c>
      <c r="CG10" s="6"/>
      <c r="CI10" s="6" t="s">
        <v>783</v>
      </c>
      <c r="CJ10" s="6">
        <v>0</v>
      </c>
      <c r="CK10" s="6"/>
    </row>
    <row r="11" spans="1:89" x14ac:dyDescent="0.35">
      <c r="A11" t="s">
        <v>298</v>
      </c>
      <c r="B11" t="s">
        <v>299</v>
      </c>
      <c r="C11" t="s">
        <v>711</v>
      </c>
      <c r="E11" t="s">
        <v>315</v>
      </c>
      <c r="F11" s="1">
        <v>42303</v>
      </c>
      <c r="G11">
        <v>1</v>
      </c>
      <c r="H11" t="s">
        <v>55</v>
      </c>
      <c r="I11">
        <v>68.78</v>
      </c>
      <c r="J11">
        <v>60</v>
      </c>
      <c r="L11" t="s">
        <v>65</v>
      </c>
      <c r="M11" t="s">
        <v>78</v>
      </c>
      <c r="N11" t="s">
        <v>58</v>
      </c>
      <c r="O11" t="s">
        <v>56</v>
      </c>
      <c r="P11" t="s">
        <v>155</v>
      </c>
      <c r="Q11" t="s">
        <v>60</v>
      </c>
      <c r="R11">
        <v>110</v>
      </c>
      <c r="S11" t="s">
        <v>69</v>
      </c>
      <c r="T11">
        <v>17</v>
      </c>
      <c r="U11">
        <v>8</v>
      </c>
      <c r="V11">
        <v>29.09</v>
      </c>
      <c r="W11">
        <v>3.64</v>
      </c>
      <c r="X11">
        <v>64.55</v>
      </c>
      <c r="Y11">
        <v>7.27</v>
      </c>
      <c r="Z11">
        <v>52.73</v>
      </c>
      <c r="AA11">
        <v>4.46</v>
      </c>
      <c r="AC11">
        <v>77.27</v>
      </c>
      <c r="AD11">
        <v>72.73</v>
      </c>
      <c r="AE11">
        <v>47.46</v>
      </c>
      <c r="AF11">
        <v>10.210000000000001</v>
      </c>
      <c r="AG11">
        <v>92.73</v>
      </c>
      <c r="AH11">
        <v>100</v>
      </c>
      <c r="AI11">
        <v>68.31</v>
      </c>
      <c r="AJ11">
        <v>81.489999999999995</v>
      </c>
      <c r="AK11">
        <v>68.78</v>
      </c>
      <c r="BB11" t="s">
        <v>70</v>
      </c>
      <c r="BC11" t="s">
        <v>71</v>
      </c>
      <c r="BG11" s="6" t="s">
        <v>784</v>
      </c>
      <c r="BH11" s="6">
        <v>36</v>
      </c>
      <c r="BI11" s="6"/>
      <c r="BK11" s="6" t="s">
        <v>784</v>
      </c>
      <c r="BL11" s="6">
        <v>34</v>
      </c>
      <c r="BM11" s="6"/>
      <c r="BO11" s="6" t="s">
        <v>784</v>
      </c>
      <c r="BP11" s="6">
        <v>36</v>
      </c>
      <c r="BQ11" s="6"/>
      <c r="BS11" s="6" t="s">
        <v>784</v>
      </c>
      <c r="BT11" s="6">
        <v>23</v>
      </c>
      <c r="BU11" s="6"/>
      <c r="BW11" s="6" t="s">
        <v>784</v>
      </c>
      <c r="BX11" s="6">
        <v>34</v>
      </c>
      <c r="BY11" s="6"/>
      <c r="CA11" s="6" t="s">
        <v>784</v>
      </c>
      <c r="CB11" s="6">
        <v>29</v>
      </c>
      <c r="CC11" s="6"/>
      <c r="CE11" s="6" t="s">
        <v>784</v>
      </c>
      <c r="CF11" s="6">
        <v>36</v>
      </c>
      <c r="CG11" s="6"/>
      <c r="CI11" s="6" t="s">
        <v>784</v>
      </c>
      <c r="CJ11" s="6">
        <v>35</v>
      </c>
      <c r="CK11" s="6"/>
    </row>
    <row r="12" spans="1:89" x14ac:dyDescent="0.35">
      <c r="A12" t="s">
        <v>298</v>
      </c>
      <c r="B12" t="s">
        <v>299</v>
      </c>
      <c r="C12" t="s">
        <v>711</v>
      </c>
      <c r="E12" t="s">
        <v>317</v>
      </c>
      <c r="F12" s="1">
        <v>42480</v>
      </c>
      <c r="G12">
        <v>1</v>
      </c>
      <c r="H12" t="s">
        <v>55</v>
      </c>
      <c r="I12">
        <v>21.28</v>
      </c>
      <c r="J12">
        <v>60</v>
      </c>
      <c r="L12" t="s">
        <v>65</v>
      </c>
      <c r="M12" t="s">
        <v>78</v>
      </c>
      <c r="N12" t="s">
        <v>78</v>
      </c>
      <c r="O12" t="s">
        <v>65</v>
      </c>
      <c r="P12" t="s">
        <v>318</v>
      </c>
      <c r="Q12" t="s">
        <v>60</v>
      </c>
      <c r="R12">
        <v>110</v>
      </c>
      <c r="S12" t="s">
        <v>61</v>
      </c>
      <c r="T12">
        <v>7</v>
      </c>
      <c r="U12">
        <v>3</v>
      </c>
      <c r="V12">
        <v>4.55</v>
      </c>
      <c r="W12">
        <v>0.91</v>
      </c>
      <c r="X12">
        <v>1.82</v>
      </c>
      <c r="Y12">
        <v>75.45</v>
      </c>
      <c r="Z12">
        <v>89.09</v>
      </c>
      <c r="AA12">
        <v>6.1</v>
      </c>
      <c r="AC12">
        <v>31.82</v>
      </c>
      <c r="AD12">
        <v>27.27</v>
      </c>
      <c r="AE12">
        <v>7.42</v>
      </c>
      <c r="AF12">
        <v>2.5499999999999998</v>
      </c>
      <c r="AG12">
        <v>24.55</v>
      </c>
      <c r="AH12">
        <v>3.52</v>
      </c>
      <c r="AI12">
        <v>15.76</v>
      </c>
      <c r="AJ12">
        <v>57.35</v>
      </c>
      <c r="AK12">
        <v>21.28</v>
      </c>
      <c r="BB12" t="s">
        <v>62</v>
      </c>
      <c r="BC12" t="s">
        <v>63</v>
      </c>
      <c r="BG12" s="6" t="s">
        <v>785</v>
      </c>
      <c r="BH12" s="6">
        <v>-1.48456599518682</v>
      </c>
      <c r="BI12" s="6"/>
      <c r="BK12" s="6" t="s">
        <v>785</v>
      </c>
      <c r="BL12" s="6">
        <v>-1.2678698408301696</v>
      </c>
      <c r="BM12" s="6"/>
      <c r="BO12" s="6" t="s">
        <v>785</v>
      </c>
      <c r="BP12" s="6">
        <v>-0.57385341837429504</v>
      </c>
      <c r="BQ12" s="6"/>
      <c r="BS12" s="6" t="s">
        <v>785</v>
      </c>
      <c r="BT12" s="6">
        <v>-2.3951376833870888</v>
      </c>
      <c r="BU12" s="6"/>
      <c r="BW12" s="6" t="s">
        <v>785</v>
      </c>
      <c r="BX12" s="6">
        <v>-0.15822853973389636</v>
      </c>
      <c r="BY12" s="6"/>
      <c r="CA12" s="6" t="s">
        <v>785</v>
      </c>
      <c r="CB12" s="6">
        <v>1.7450831934911832</v>
      </c>
      <c r="CC12" s="6"/>
      <c r="CE12" s="6" t="s">
        <v>785</v>
      </c>
      <c r="CF12" s="6">
        <v>1.5539014894568048</v>
      </c>
      <c r="CG12" s="6"/>
      <c r="CI12" s="6" t="s">
        <v>785</v>
      </c>
      <c r="CJ12" s="6">
        <v>1.1279901737116729</v>
      </c>
      <c r="CK12" s="6"/>
    </row>
    <row r="13" spans="1:89" x14ac:dyDescent="0.35">
      <c r="A13" t="s">
        <v>298</v>
      </c>
      <c r="B13" t="s">
        <v>299</v>
      </c>
      <c r="C13" t="s">
        <v>711</v>
      </c>
      <c r="E13" t="s">
        <v>320</v>
      </c>
      <c r="F13" s="1">
        <v>42675</v>
      </c>
      <c r="G13">
        <v>1</v>
      </c>
      <c r="H13" t="s">
        <v>55</v>
      </c>
      <c r="I13">
        <v>62.75</v>
      </c>
      <c r="J13">
        <v>60</v>
      </c>
      <c r="L13" t="s">
        <v>65</v>
      </c>
      <c r="M13" t="s">
        <v>78</v>
      </c>
      <c r="N13" t="s">
        <v>78</v>
      </c>
      <c r="O13" t="s">
        <v>65</v>
      </c>
      <c r="P13" t="s">
        <v>318</v>
      </c>
      <c r="Q13" t="s">
        <v>60</v>
      </c>
      <c r="R13">
        <v>110</v>
      </c>
      <c r="S13" t="s">
        <v>69</v>
      </c>
      <c r="T13">
        <v>16</v>
      </c>
      <c r="U13">
        <v>7</v>
      </c>
      <c r="V13">
        <v>19.09</v>
      </c>
      <c r="W13">
        <v>4.55</v>
      </c>
      <c r="X13">
        <v>39.090000000000003</v>
      </c>
      <c r="Y13">
        <v>17.27</v>
      </c>
      <c r="Z13">
        <v>38.18</v>
      </c>
      <c r="AA13">
        <v>4.97</v>
      </c>
      <c r="AC13">
        <v>72.73</v>
      </c>
      <c r="AD13">
        <v>63.64</v>
      </c>
      <c r="AE13">
        <v>31.14</v>
      </c>
      <c r="AF13">
        <v>12.77</v>
      </c>
      <c r="AG13">
        <v>82.73</v>
      </c>
      <c r="AH13">
        <v>75.760000000000005</v>
      </c>
      <c r="AI13">
        <v>89.33</v>
      </c>
      <c r="AJ13">
        <v>73.930000000000007</v>
      </c>
      <c r="AK13">
        <v>62.75</v>
      </c>
      <c r="BB13" t="s">
        <v>70</v>
      </c>
      <c r="BC13" t="s">
        <v>71</v>
      </c>
      <c r="BG13" s="6" t="s">
        <v>786</v>
      </c>
      <c r="BH13" s="6">
        <v>7.3181496064347124E-2</v>
      </c>
      <c r="BI13" s="6"/>
      <c r="BK13" s="6" t="s">
        <v>786</v>
      </c>
      <c r="BL13" s="6">
        <v>0.10672925254543333</v>
      </c>
      <c r="BM13" s="6"/>
      <c r="BO13" s="6" t="s">
        <v>786</v>
      </c>
      <c r="BP13" s="6">
        <v>0.28481759590566058</v>
      </c>
      <c r="BQ13" s="6"/>
      <c r="BS13" s="6" t="s">
        <v>786</v>
      </c>
      <c r="BT13" s="6">
        <v>1.2574444324623369E-2</v>
      </c>
      <c r="BU13" s="6"/>
      <c r="BW13" s="6" t="s">
        <v>786</v>
      </c>
      <c r="BX13" s="6">
        <v>0.43760638751337388</v>
      </c>
      <c r="BY13" s="6"/>
      <c r="CA13" s="6" t="s">
        <v>786</v>
      </c>
      <c r="CB13" s="6">
        <v>4.5780130936661334E-2</v>
      </c>
      <c r="CC13" s="6"/>
      <c r="CE13" s="6" t="s">
        <v>786</v>
      </c>
      <c r="CF13" s="6">
        <v>6.4478085220981002E-2</v>
      </c>
      <c r="CG13" s="6"/>
      <c r="CI13" s="6" t="s">
        <v>786</v>
      </c>
      <c r="CJ13" s="6">
        <v>0.13349867011563091</v>
      </c>
      <c r="CK13" s="6"/>
    </row>
    <row r="14" spans="1:89" x14ac:dyDescent="0.35">
      <c r="A14" t="s">
        <v>298</v>
      </c>
      <c r="B14" t="s">
        <v>299</v>
      </c>
      <c r="C14" t="s">
        <v>711</v>
      </c>
      <c r="E14" t="s">
        <v>321</v>
      </c>
      <c r="F14" s="1">
        <v>42894</v>
      </c>
      <c r="G14">
        <v>1</v>
      </c>
      <c r="H14" t="s">
        <v>55</v>
      </c>
      <c r="I14">
        <v>51.66</v>
      </c>
      <c r="J14">
        <v>60</v>
      </c>
      <c r="L14" t="s">
        <v>65</v>
      </c>
      <c r="M14" t="s">
        <v>78</v>
      </c>
      <c r="N14" t="s">
        <v>58</v>
      </c>
      <c r="O14" t="s">
        <v>56</v>
      </c>
      <c r="P14" t="s">
        <v>322</v>
      </c>
      <c r="Q14" t="s">
        <v>60</v>
      </c>
      <c r="R14">
        <v>110</v>
      </c>
      <c r="S14" t="s">
        <v>61</v>
      </c>
      <c r="T14">
        <v>13</v>
      </c>
      <c r="U14">
        <v>5</v>
      </c>
      <c r="V14">
        <v>16.36</v>
      </c>
      <c r="W14">
        <v>2.73</v>
      </c>
      <c r="X14">
        <v>23.64</v>
      </c>
      <c r="Y14">
        <v>13.64</v>
      </c>
      <c r="Z14">
        <v>50</v>
      </c>
      <c r="AA14">
        <v>5.25</v>
      </c>
      <c r="AC14">
        <v>59.09</v>
      </c>
      <c r="AD14">
        <v>45.45</v>
      </c>
      <c r="AE14">
        <v>26.69</v>
      </c>
      <c r="AF14">
        <v>7.66</v>
      </c>
      <c r="AG14">
        <v>86.36</v>
      </c>
      <c r="AH14">
        <v>45.81</v>
      </c>
      <c r="AI14">
        <v>72.25</v>
      </c>
      <c r="AJ14">
        <v>69.92</v>
      </c>
      <c r="AK14">
        <v>51.66</v>
      </c>
      <c r="BB14" t="s">
        <v>62</v>
      </c>
      <c r="BC14" t="s">
        <v>63</v>
      </c>
      <c r="BG14" s="6" t="s">
        <v>787</v>
      </c>
      <c r="BH14" s="6">
        <v>1.6882977141168172</v>
      </c>
      <c r="BI14" s="6"/>
      <c r="BK14" s="6" t="s">
        <v>787</v>
      </c>
      <c r="BL14" s="6">
        <v>1.6909242551868542</v>
      </c>
      <c r="BM14" s="6"/>
      <c r="BO14" s="6" t="s">
        <v>787</v>
      </c>
      <c r="BP14" s="6">
        <v>1.6882977141168172</v>
      </c>
      <c r="BQ14" s="6"/>
      <c r="BS14" s="6" t="s">
        <v>787</v>
      </c>
      <c r="BT14" s="6">
        <v>1.7138715277470482</v>
      </c>
      <c r="BU14" s="6"/>
      <c r="BW14" s="6" t="s">
        <v>787</v>
      </c>
      <c r="BX14" s="6">
        <v>1.6909242551868542</v>
      </c>
      <c r="BY14" s="6"/>
      <c r="CA14" s="6" t="s">
        <v>787</v>
      </c>
      <c r="CB14" s="6">
        <v>1.6991270265334986</v>
      </c>
      <c r="CC14" s="6"/>
      <c r="CE14" s="6" t="s">
        <v>787</v>
      </c>
      <c r="CF14" s="6">
        <v>1.6882977141168172</v>
      </c>
      <c r="CG14" s="6"/>
      <c r="CI14" s="6" t="s">
        <v>787</v>
      </c>
      <c r="CJ14" s="6">
        <v>1.6895724577802647</v>
      </c>
      <c r="CK14" s="6"/>
    </row>
    <row r="15" spans="1:89" x14ac:dyDescent="0.35">
      <c r="A15" t="s">
        <v>298</v>
      </c>
      <c r="B15" t="s">
        <v>299</v>
      </c>
      <c r="C15" t="s">
        <v>711</v>
      </c>
      <c r="E15" t="s">
        <v>323</v>
      </c>
      <c r="F15" s="1">
        <v>43027</v>
      </c>
      <c r="G15">
        <v>1</v>
      </c>
      <c r="H15" t="s">
        <v>55</v>
      </c>
      <c r="I15">
        <v>68.150000000000006</v>
      </c>
      <c r="J15">
        <v>60</v>
      </c>
      <c r="L15" t="s">
        <v>65</v>
      </c>
      <c r="M15" t="s">
        <v>78</v>
      </c>
      <c r="N15" t="s">
        <v>78</v>
      </c>
      <c r="O15" t="s">
        <v>65</v>
      </c>
      <c r="P15" t="s">
        <v>118</v>
      </c>
      <c r="Q15" t="s">
        <v>60</v>
      </c>
      <c r="R15">
        <v>110</v>
      </c>
      <c r="S15" t="s">
        <v>69</v>
      </c>
      <c r="T15">
        <v>11</v>
      </c>
      <c r="U15">
        <v>6</v>
      </c>
      <c r="V15">
        <v>54.55</v>
      </c>
      <c r="W15">
        <v>0.91</v>
      </c>
      <c r="X15">
        <v>50.91</v>
      </c>
      <c r="Y15">
        <v>8.18</v>
      </c>
      <c r="Z15">
        <v>50.91</v>
      </c>
      <c r="AA15">
        <v>4.04</v>
      </c>
      <c r="AC15">
        <v>50</v>
      </c>
      <c r="AD15">
        <v>54.55</v>
      </c>
      <c r="AE15">
        <v>88.98</v>
      </c>
      <c r="AF15">
        <v>2.5499999999999998</v>
      </c>
      <c r="AG15">
        <v>91.82</v>
      </c>
      <c r="AH15">
        <v>98.66</v>
      </c>
      <c r="AI15">
        <v>70.94</v>
      </c>
      <c r="AJ15">
        <v>87.7</v>
      </c>
      <c r="AK15">
        <v>68.150000000000006</v>
      </c>
      <c r="BB15" t="s">
        <v>70</v>
      </c>
      <c r="BC15" t="s">
        <v>71</v>
      </c>
      <c r="BG15" s="6" t="s">
        <v>788</v>
      </c>
      <c r="BH15" s="6">
        <v>0.14636299212869425</v>
      </c>
      <c r="BI15" s="6"/>
      <c r="BK15" s="6" t="s">
        <v>788</v>
      </c>
      <c r="BL15" s="6">
        <v>0.21345850509086667</v>
      </c>
      <c r="BM15" s="6"/>
      <c r="BO15" s="6" t="s">
        <v>788</v>
      </c>
      <c r="BP15" s="6">
        <v>0.56963519181132116</v>
      </c>
      <c r="BQ15" s="6"/>
      <c r="BS15" s="6" t="s">
        <v>788</v>
      </c>
      <c r="BT15" s="6">
        <v>2.5148888649246737E-2</v>
      </c>
      <c r="BU15" s="6"/>
      <c r="BW15" s="6" t="s">
        <v>788</v>
      </c>
      <c r="BX15" s="6">
        <v>0.87521277502674777</v>
      </c>
      <c r="BY15" s="6"/>
      <c r="CA15" s="6" t="s">
        <v>788</v>
      </c>
      <c r="CB15" s="6">
        <v>9.1560261873322668E-2</v>
      </c>
      <c r="CC15" s="6"/>
      <c r="CE15" s="6" t="s">
        <v>788</v>
      </c>
      <c r="CF15" s="6">
        <v>0.128956170441962</v>
      </c>
      <c r="CG15" s="6"/>
      <c r="CI15" s="6" t="s">
        <v>788</v>
      </c>
      <c r="CJ15" s="6">
        <v>0.26699734023126181</v>
      </c>
      <c r="CK15" s="6"/>
    </row>
    <row r="16" spans="1:89" ht="15" thickBot="1" x14ac:dyDescent="0.4">
      <c r="A16" t="s">
        <v>298</v>
      </c>
      <c r="B16" t="s">
        <v>299</v>
      </c>
      <c r="C16" t="s">
        <v>711</v>
      </c>
      <c r="E16" t="s">
        <v>325</v>
      </c>
      <c r="F16" s="1">
        <v>43964</v>
      </c>
      <c r="G16">
        <v>1</v>
      </c>
      <c r="H16" t="s">
        <v>55</v>
      </c>
      <c r="I16">
        <v>40.14</v>
      </c>
      <c r="J16">
        <v>60</v>
      </c>
      <c r="L16" t="s">
        <v>326</v>
      </c>
      <c r="M16" t="s">
        <v>327</v>
      </c>
      <c r="N16" t="s">
        <v>328</v>
      </c>
      <c r="O16" t="s">
        <v>326</v>
      </c>
      <c r="P16" t="s">
        <v>329</v>
      </c>
      <c r="Q16" t="s">
        <v>60</v>
      </c>
      <c r="R16">
        <v>110</v>
      </c>
      <c r="S16" t="s">
        <v>61</v>
      </c>
      <c r="T16">
        <v>11</v>
      </c>
      <c r="U16">
        <v>4</v>
      </c>
      <c r="V16">
        <v>8.18</v>
      </c>
      <c r="W16">
        <v>0.91</v>
      </c>
      <c r="X16">
        <v>19.09</v>
      </c>
      <c r="Y16">
        <v>44.55</v>
      </c>
      <c r="Z16">
        <v>59.09</v>
      </c>
      <c r="AA16">
        <v>5.43</v>
      </c>
      <c r="AC16">
        <v>50</v>
      </c>
      <c r="AD16">
        <v>36.36</v>
      </c>
      <c r="AE16">
        <v>13.35</v>
      </c>
      <c r="AF16">
        <v>2.5499999999999998</v>
      </c>
      <c r="AG16">
        <v>55.45</v>
      </c>
      <c r="AH16">
        <v>37</v>
      </c>
      <c r="AI16">
        <v>59.12</v>
      </c>
      <c r="AJ16">
        <v>67.25</v>
      </c>
      <c r="AK16">
        <v>40.14</v>
      </c>
      <c r="BB16" t="s">
        <v>62</v>
      </c>
      <c r="BC16" t="s">
        <v>63</v>
      </c>
      <c r="BG16" s="7" t="s">
        <v>789</v>
      </c>
      <c r="BH16" s="7">
        <v>2.028094000980452</v>
      </c>
      <c r="BI16" s="7"/>
      <c r="BK16" s="7" t="s">
        <v>789</v>
      </c>
      <c r="BL16" s="7">
        <v>2.0322445093177191</v>
      </c>
      <c r="BM16" s="7"/>
      <c r="BO16" s="7" t="s">
        <v>789</v>
      </c>
      <c r="BP16" s="7">
        <v>2.028094000980452</v>
      </c>
      <c r="BQ16" s="7"/>
      <c r="BS16" s="7" t="s">
        <v>789</v>
      </c>
      <c r="BT16" s="7">
        <v>2.0686576104190491</v>
      </c>
      <c r="BU16" s="7"/>
      <c r="BW16" s="7" t="s">
        <v>789</v>
      </c>
      <c r="BX16" s="7">
        <v>2.0322445093177191</v>
      </c>
      <c r="BY16" s="7"/>
      <c r="CA16" s="7" t="s">
        <v>789</v>
      </c>
      <c r="CB16" s="7">
        <v>2.0452296421327048</v>
      </c>
      <c r="CC16" s="7"/>
      <c r="CE16" s="7" t="s">
        <v>789</v>
      </c>
      <c r="CF16" s="7">
        <v>2.028094000980452</v>
      </c>
      <c r="CG16" s="7"/>
      <c r="CI16" s="7" t="s">
        <v>789</v>
      </c>
      <c r="CJ16" s="7">
        <v>2.0301079282503438</v>
      </c>
      <c r="CK16" s="7"/>
    </row>
    <row r="17" spans="1:55" x14ac:dyDescent="0.35">
      <c r="A17" t="s">
        <v>298</v>
      </c>
      <c r="B17" t="s">
        <v>299</v>
      </c>
      <c r="C17" t="s">
        <v>711</v>
      </c>
      <c r="E17" t="s">
        <v>330</v>
      </c>
      <c r="F17" s="1">
        <v>44145</v>
      </c>
      <c r="G17">
        <v>1</v>
      </c>
      <c r="H17" t="s">
        <v>55</v>
      </c>
      <c r="I17">
        <v>46.28</v>
      </c>
      <c r="J17">
        <v>60</v>
      </c>
      <c r="L17" t="s">
        <v>56</v>
      </c>
      <c r="M17" t="s">
        <v>331</v>
      </c>
      <c r="N17" t="s">
        <v>332</v>
      </c>
      <c r="O17" t="s">
        <v>326</v>
      </c>
      <c r="P17" t="s">
        <v>333</v>
      </c>
      <c r="Q17" t="s">
        <v>60</v>
      </c>
      <c r="R17">
        <v>110</v>
      </c>
      <c r="S17" t="s">
        <v>69</v>
      </c>
      <c r="T17">
        <v>9</v>
      </c>
      <c r="U17">
        <v>4</v>
      </c>
      <c r="V17">
        <v>3.64</v>
      </c>
      <c r="W17">
        <v>0.91</v>
      </c>
      <c r="X17">
        <v>46.36</v>
      </c>
      <c r="Y17">
        <v>5.45</v>
      </c>
      <c r="Z17">
        <v>80.91</v>
      </c>
      <c r="AA17">
        <v>5.07</v>
      </c>
      <c r="AC17">
        <v>40.909999999999997</v>
      </c>
      <c r="AD17">
        <v>36.36</v>
      </c>
      <c r="AE17">
        <v>5.93</v>
      </c>
      <c r="AF17">
        <v>2.5499999999999998</v>
      </c>
      <c r="AG17">
        <v>94.55</v>
      </c>
      <c r="AH17">
        <v>89.85</v>
      </c>
      <c r="AI17">
        <v>27.59</v>
      </c>
      <c r="AJ17">
        <v>72.459999999999994</v>
      </c>
      <c r="AK17">
        <v>46.28</v>
      </c>
      <c r="BB17" t="s">
        <v>70</v>
      </c>
      <c r="BC17" t="s">
        <v>71</v>
      </c>
    </row>
    <row r="18" spans="1:55" x14ac:dyDescent="0.35">
      <c r="A18" t="s">
        <v>298</v>
      </c>
      <c r="B18" t="s">
        <v>299</v>
      </c>
      <c r="C18" t="s">
        <v>711</v>
      </c>
      <c r="E18" t="s">
        <v>334</v>
      </c>
      <c r="F18" s="1">
        <v>44307</v>
      </c>
      <c r="G18">
        <v>1</v>
      </c>
      <c r="H18" t="s">
        <v>55</v>
      </c>
      <c r="I18">
        <v>40.700000000000003</v>
      </c>
      <c r="J18">
        <v>60</v>
      </c>
      <c r="L18" t="s">
        <v>326</v>
      </c>
      <c r="M18" t="s">
        <v>335</v>
      </c>
      <c r="N18" t="s">
        <v>336</v>
      </c>
      <c r="O18" t="s">
        <v>326</v>
      </c>
      <c r="P18" t="s">
        <v>337</v>
      </c>
      <c r="Q18" t="s">
        <v>60</v>
      </c>
      <c r="R18">
        <v>110</v>
      </c>
      <c r="S18" t="s">
        <v>61</v>
      </c>
      <c r="T18">
        <v>8</v>
      </c>
      <c r="U18">
        <v>4</v>
      </c>
      <c r="V18">
        <v>9.09</v>
      </c>
      <c r="W18">
        <v>0.91</v>
      </c>
      <c r="X18">
        <v>35.450000000000003</v>
      </c>
      <c r="Y18">
        <v>42.73</v>
      </c>
      <c r="Z18">
        <v>73.64</v>
      </c>
      <c r="AA18">
        <v>5.15</v>
      </c>
      <c r="AC18">
        <v>36.36</v>
      </c>
      <c r="AD18">
        <v>36.36</v>
      </c>
      <c r="AE18">
        <v>14.83</v>
      </c>
      <c r="AF18">
        <v>2.5499999999999998</v>
      </c>
      <c r="AG18">
        <v>57.27</v>
      </c>
      <c r="AH18">
        <v>68.709999999999994</v>
      </c>
      <c r="AI18">
        <v>38.1</v>
      </c>
      <c r="AJ18">
        <v>71.39</v>
      </c>
      <c r="AK18">
        <v>40.700000000000003</v>
      </c>
      <c r="BB18" t="s">
        <v>62</v>
      </c>
      <c r="BC18" t="s">
        <v>63</v>
      </c>
    </row>
    <row r="19" spans="1:55" x14ac:dyDescent="0.35">
      <c r="A19" t="s">
        <v>298</v>
      </c>
      <c r="B19" t="s">
        <v>299</v>
      </c>
      <c r="C19" t="s">
        <v>711</v>
      </c>
      <c r="E19" t="s">
        <v>338</v>
      </c>
      <c r="F19" s="1">
        <v>44509</v>
      </c>
      <c r="G19">
        <v>1</v>
      </c>
      <c r="H19" t="s">
        <v>55</v>
      </c>
      <c r="I19">
        <v>62.93</v>
      </c>
      <c r="J19">
        <v>60</v>
      </c>
      <c r="L19" t="s">
        <v>326</v>
      </c>
      <c r="M19" t="s">
        <v>339</v>
      </c>
      <c r="N19" t="s">
        <v>332</v>
      </c>
      <c r="O19" t="s">
        <v>326</v>
      </c>
      <c r="P19" t="s">
        <v>340</v>
      </c>
      <c r="Q19" t="s">
        <v>60</v>
      </c>
      <c r="R19">
        <v>110</v>
      </c>
      <c r="S19" t="s">
        <v>69</v>
      </c>
      <c r="T19">
        <v>15</v>
      </c>
      <c r="U19">
        <v>8</v>
      </c>
      <c r="V19">
        <v>18.18</v>
      </c>
      <c r="W19">
        <v>3.64</v>
      </c>
      <c r="X19">
        <v>51.82</v>
      </c>
      <c r="Y19">
        <v>24.55</v>
      </c>
      <c r="Z19">
        <v>51.82</v>
      </c>
      <c r="AA19">
        <v>4.7300000000000004</v>
      </c>
      <c r="AC19">
        <v>68.180000000000007</v>
      </c>
      <c r="AD19">
        <v>72.73</v>
      </c>
      <c r="AE19">
        <v>29.66</v>
      </c>
      <c r="AF19">
        <v>10.210000000000001</v>
      </c>
      <c r="AG19">
        <v>75.45</v>
      </c>
      <c r="AH19">
        <v>100</v>
      </c>
      <c r="AI19">
        <v>69.63</v>
      </c>
      <c r="AJ19">
        <v>77.540000000000006</v>
      </c>
      <c r="AK19">
        <v>62.93</v>
      </c>
      <c r="BB19" t="s">
        <v>70</v>
      </c>
      <c r="BC19" t="s">
        <v>71</v>
      </c>
    </row>
    <row r="20" spans="1:55" x14ac:dyDescent="0.35">
      <c r="A20" t="s">
        <v>298</v>
      </c>
      <c r="B20" t="s">
        <v>299</v>
      </c>
      <c r="C20" t="s">
        <v>711</v>
      </c>
      <c r="E20" t="s">
        <v>341</v>
      </c>
      <c r="F20" s="1">
        <v>44665</v>
      </c>
      <c r="G20">
        <v>1</v>
      </c>
      <c r="H20" t="s">
        <v>55</v>
      </c>
      <c r="I20">
        <v>44.2</v>
      </c>
      <c r="J20">
        <v>60</v>
      </c>
      <c r="L20" t="s">
        <v>326</v>
      </c>
      <c r="M20" t="s">
        <v>339</v>
      </c>
      <c r="N20" t="s">
        <v>332</v>
      </c>
      <c r="O20" t="s">
        <v>326</v>
      </c>
      <c r="P20" t="s">
        <v>342</v>
      </c>
      <c r="Q20" t="s">
        <v>60</v>
      </c>
      <c r="R20">
        <v>110</v>
      </c>
      <c r="S20" t="s">
        <v>61</v>
      </c>
      <c r="T20">
        <v>14</v>
      </c>
      <c r="U20">
        <v>6</v>
      </c>
      <c r="V20">
        <v>16.36</v>
      </c>
      <c r="W20">
        <v>1.82</v>
      </c>
      <c r="X20">
        <v>23.64</v>
      </c>
      <c r="Y20">
        <v>57.27</v>
      </c>
      <c r="Z20">
        <v>67.27</v>
      </c>
      <c r="AA20">
        <v>5.39</v>
      </c>
      <c r="AC20">
        <v>63.64</v>
      </c>
      <c r="AD20">
        <v>54.55</v>
      </c>
      <c r="AE20">
        <v>26.69</v>
      </c>
      <c r="AF20">
        <v>5.1100000000000003</v>
      </c>
      <c r="AG20">
        <v>42.73</v>
      </c>
      <c r="AH20">
        <v>45.81</v>
      </c>
      <c r="AI20">
        <v>47.29</v>
      </c>
      <c r="AJ20">
        <v>67.78</v>
      </c>
      <c r="AK20">
        <v>44.2</v>
      </c>
      <c r="BB20" t="s">
        <v>62</v>
      </c>
      <c r="BC20" t="s">
        <v>63</v>
      </c>
    </row>
    <row r="21" spans="1:55" x14ac:dyDescent="0.35">
      <c r="A21" t="s">
        <v>298</v>
      </c>
      <c r="B21" t="s">
        <v>299</v>
      </c>
      <c r="E21" t="s">
        <v>750</v>
      </c>
      <c r="F21" s="1">
        <v>44866</v>
      </c>
      <c r="G21">
        <v>1</v>
      </c>
      <c r="H21" t="s">
        <v>55</v>
      </c>
      <c r="I21">
        <v>40.07</v>
      </c>
      <c r="J21">
        <v>60</v>
      </c>
      <c r="K21" t="s">
        <v>751</v>
      </c>
      <c r="L21" t="s">
        <v>326</v>
      </c>
      <c r="M21" t="s">
        <v>339</v>
      </c>
      <c r="N21" t="s">
        <v>332</v>
      </c>
      <c r="O21" t="s">
        <v>326</v>
      </c>
      <c r="P21" t="s">
        <v>752</v>
      </c>
      <c r="Q21" t="s">
        <v>60</v>
      </c>
      <c r="R21">
        <v>110</v>
      </c>
      <c r="S21" t="s">
        <v>69</v>
      </c>
      <c r="T21">
        <v>9</v>
      </c>
      <c r="U21">
        <v>4</v>
      </c>
      <c r="V21">
        <v>11.82</v>
      </c>
      <c r="W21">
        <v>0</v>
      </c>
      <c r="X21">
        <v>34.549999999999997</v>
      </c>
      <c r="Y21">
        <v>54.55</v>
      </c>
      <c r="Z21">
        <v>71.819999999999993</v>
      </c>
      <c r="AA21">
        <v>5.18</v>
      </c>
      <c r="AC21">
        <v>40.909999999999997</v>
      </c>
      <c r="AD21">
        <v>36.36</v>
      </c>
      <c r="AE21">
        <v>19.28</v>
      </c>
      <c r="AF21">
        <v>0</v>
      </c>
      <c r="AG21">
        <v>45.45</v>
      </c>
      <c r="AH21">
        <v>66.95</v>
      </c>
      <c r="AI21">
        <v>40.729999999999997</v>
      </c>
      <c r="AJ21">
        <v>70.86</v>
      </c>
      <c r="AK21">
        <v>40.07</v>
      </c>
      <c r="BB21" t="s">
        <v>70</v>
      </c>
      <c r="BC21" t="s">
        <v>71</v>
      </c>
    </row>
    <row r="22" spans="1:55" x14ac:dyDescent="0.35">
      <c r="F22" s="1"/>
      <c r="H22" t="s">
        <v>724</v>
      </c>
      <c r="I22">
        <f>AVERAGE(I4:I21)</f>
        <v>49.261666666666663</v>
      </c>
      <c r="J22">
        <f>AVERAGE(I10:I17)</f>
        <v>50.234999999999999</v>
      </c>
      <c r="K22">
        <f>AVERAGE(I10:I21)</f>
        <v>49.148333333333341</v>
      </c>
      <c r="L22">
        <f>STDEV(I4:I21)</f>
        <v>11.923421464150488</v>
      </c>
      <c r="T22">
        <f>AVERAGE(T4:T21)</f>
        <v>11.722222222222221</v>
      </c>
      <c r="U22">
        <f t="shared" ref="U22:AA22" si="0">AVERAGE(U4:U21)</f>
        <v>5.166666666666667</v>
      </c>
      <c r="V22">
        <f t="shared" si="0"/>
        <v>17.789444444444445</v>
      </c>
      <c r="W22">
        <f t="shared" si="0"/>
        <v>1.7850000000000001</v>
      </c>
      <c r="X22">
        <f t="shared" si="0"/>
        <v>31.944444444444439</v>
      </c>
      <c r="Y22">
        <f t="shared" si="0"/>
        <v>29.497777777777781</v>
      </c>
      <c r="Z22">
        <f t="shared" si="0"/>
        <v>60.490555555555552</v>
      </c>
      <c r="AA22">
        <f t="shared" si="0"/>
        <v>5.1238888888888896</v>
      </c>
      <c r="AB22" t="s">
        <v>792</v>
      </c>
      <c r="AC22">
        <f>AVERAGE(AC4:AC21)</f>
        <v>53.282777777777774</v>
      </c>
      <c r="AD22">
        <f t="shared" ref="AD22:AK22" si="1">AVERAGE(AD4:AD21)</f>
        <v>46.968888888888891</v>
      </c>
      <c r="AE22">
        <f t="shared" si="1"/>
        <v>29.02</v>
      </c>
      <c r="AF22">
        <f t="shared" si="1"/>
        <v>5.0072222222222216</v>
      </c>
      <c r="AG22">
        <f t="shared" si="1"/>
        <v>70.50222222222223</v>
      </c>
      <c r="AH22">
        <f t="shared" si="1"/>
        <v>60.490555555555552</v>
      </c>
      <c r="AI22">
        <f t="shared" si="1"/>
        <v>57.096111111111114</v>
      </c>
      <c r="AJ22">
        <f t="shared" si="1"/>
        <v>71.707777777777764</v>
      </c>
      <c r="AK22">
        <f t="shared" si="1"/>
        <v>49.261666666666663</v>
      </c>
    </row>
    <row r="23" spans="1:55" x14ac:dyDescent="0.35">
      <c r="F23" s="1"/>
      <c r="AB23" t="s">
        <v>793</v>
      </c>
      <c r="AC23">
        <f>STDEV(AC4:AC21)</f>
        <v>14.014429457046642</v>
      </c>
      <c r="AD23">
        <f t="shared" ref="AD23:AK23" si="2">STDEV(AD4:AD21)</f>
        <v>13.323785846411862</v>
      </c>
      <c r="AE23">
        <f t="shared" si="2"/>
        <v>19.03205469418247</v>
      </c>
      <c r="AF23">
        <f t="shared" si="2"/>
        <v>4.1626671392772119</v>
      </c>
      <c r="AG23">
        <f t="shared" si="2"/>
        <v>21.136908771584803</v>
      </c>
      <c r="AH23">
        <f t="shared" si="2"/>
        <v>30.986165123889858</v>
      </c>
      <c r="AI23">
        <f t="shared" si="2"/>
        <v>17.831049303982223</v>
      </c>
      <c r="AJ23">
        <f t="shared" si="2"/>
        <v>7.0783452333034793</v>
      </c>
      <c r="AK23">
        <f t="shared" si="2"/>
        <v>11.923421464150488</v>
      </c>
    </row>
    <row r="24" spans="1:55" x14ac:dyDescent="0.35">
      <c r="F24" s="1"/>
    </row>
    <row r="25" spans="1:55" x14ac:dyDescent="0.35">
      <c r="A25" t="s">
        <v>343</v>
      </c>
      <c r="B25" t="s">
        <v>344</v>
      </c>
      <c r="C25" t="s">
        <v>711</v>
      </c>
      <c r="E25" t="s">
        <v>345</v>
      </c>
      <c r="F25" s="1">
        <v>36804</v>
      </c>
      <c r="G25">
        <v>1</v>
      </c>
      <c r="H25" t="s">
        <v>55</v>
      </c>
      <c r="I25">
        <v>40.98</v>
      </c>
      <c r="J25">
        <v>60</v>
      </c>
      <c r="L25" t="s">
        <v>56</v>
      </c>
      <c r="M25" t="s">
        <v>83</v>
      </c>
      <c r="N25" t="s">
        <v>58</v>
      </c>
      <c r="O25" t="s">
        <v>56</v>
      </c>
      <c r="P25" t="s">
        <v>346</v>
      </c>
      <c r="Q25" t="s">
        <v>60</v>
      </c>
      <c r="R25">
        <v>110</v>
      </c>
      <c r="S25" t="s">
        <v>69</v>
      </c>
      <c r="T25">
        <v>12</v>
      </c>
      <c r="U25">
        <v>3</v>
      </c>
      <c r="V25">
        <v>3.26</v>
      </c>
      <c r="W25">
        <v>0</v>
      </c>
      <c r="X25">
        <v>33.15</v>
      </c>
      <c r="Y25">
        <v>40.22</v>
      </c>
      <c r="Z25">
        <v>66.3</v>
      </c>
      <c r="AA25">
        <v>5.38</v>
      </c>
      <c r="AC25">
        <v>54.55</v>
      </c>
      <c r="AD25">
        <v>27.27</v>
      </c>
      <c r="AE25">
        <v>5.32</v>
      </c>
      <c r="AF25">
        <v>0</v>
      </c>
      <c r="AG25">
        <v>59.78</v>
      </c>
      <c r="AH25">
        <v>64.25</v>
      </c>
      <c r="AI25">
        <v>48.69</v>
      </c>
      <c r="AJ25">
        <v>68.010000000000005</v>
      </c>
      <c r="AK25">
        <v>40.98</v>
      </c>
      <c r="BB25" t="s">
        <v>70</v>
      </c>
      <c r="BC25" t="s">
        <v>71</v>
      </c>
    </row>
    <row r="26" spans="1:55" x14ac:dyDescent="0.35">
      <c r="A26" t="s">
        <v>343</v>
      </c>
      <c r="B26" t="s">
        <v>344</v>
      </c>
      <c r="C26" t="s">
        <v>711</v>
      </c>
      <c r="E26" t="s">
        <v>347</v>
      </c>
      <c r="F26" s="1">
        <v>37221</v>
      </c>
      <c r="G26">
        <v>1</v>
      </c>
      <c r="H26" t="s">
        <v>55</v>
      </c>
      <c r="I26">
        <v>57.24</v>
      </c>
      <c r="J26">
        <v>60</v>
      </c>
      <c r="L26" t="s">
        <v>56</v>
      </c>
      <c r="M26" t="s">
        <v>83</v>
      </c>
      <c r="N26" t="s">
        <v>58</v>
      </c>
      <c r="O26" t="s">
        <v>56</v>
      </c>
      <c r="P26" t="s">
        <v>276</v>
      </c>
      <c r="Q26" t="s">
        <v>60</v>
      </c>
      <c r="R26">
        <v>110</v>
      </c>
      <c r="S26" t="s">
        <v>69</v>
      </c>
      <c r="T26">
        <v>13</v>
      </c>
      <c r="U26">
        <v>7</v>
      </c>
      <c r="V26">
        <v>25.83</v>
      </c>
      <c r="W26">
        <v>2.5</v>
      </c>
      <c r="X26">
        <v>31.67</v>
      </c>
      <c r="Y26">
        <v>15</v>
      </c>
      <c r="Z26">
        <v>50</v>
      </c>
      <c r="AA26">
        <v>5.42</v>
      </c>
      <c r="AC26">
        <v>59.09</v>
      </c>
      <c r="AD26">
        <v>63.64</v>
      </c>
      <c r="AE26">
        <v>42.14</v>
      </c>
      <c r="AF26">
        <v>7.02</v>
      </c>
      <c r="AG26">
        <v>85</v>
      </c>
      <c r="AH26">
        <v>61.37</v>
      </c>
      <c r="AI26">
        <v>72.25</v>
      </c>
      <c r="AJ26">
        <v>67.400000000000006</v>
      </c>
      <c r="AK26">
        <v>57.24</v>
      </c>
      <c r="BB26" t="s">
        <v>70</v>
      </c>
      <c r="BC26" t="s">
        <v>71</v>
      </c>
    </row>
    <row r="27" spans="1:55" x14ac:dyDescent="0.35">
      <c r="A27" t="s">
        <v>343</v>
      </c>
      <c r="B27" t="s">
        <v>344</v>
      </c>
      <c r="C27" t="s">
        <v>711</v>
      </c>
      <c r="E27" t="s">
        <v>348</v>
      </c>
      <c r="F27" s="1">
        <v>37963</v>
      </c>
      <c r="G27">
        <v>1</v>
      </c>
      <c r="H27" t="s">
        <v>55</v>
      </c>
      <c r="I27">
        <v>40.01</v>
      </c>
      <c r="J27">
        <v>60</v>
      </c>
      <c r="L27" t="s">
        <v>56</v>
      </c>
      <c r="M27" t="s">
        <v>58</v>
      </c>
      <c r="N27" t="s">
        <v>103</v>
      </c>
      <c r="O27" t="s">
        <v>104</v>
      </c>
      <c r="P27" t="s">
        <v>349</v>
      </c>
      <c r="Q27" t="s">
        <v>60</v>
      </c>
      <c r="R27">
        <v>110</v>
      </c>
      <c r="S27" t="s">
        <v>69</v>
      </c>
      <c r="T27">
        <v>11</v>
      </c>
      <c r="U27">
        <v>3</v>
      </c>
      <c r="V27">
        <v>5.13</v>
      </c>
      <c r="W27">
        <v>2.56</v>
      </c>
      <c r="X27">
        <v>17.95</v>
      </c>
      <c r="Y27">
        <v>5.98</v>
      </c>
      <c r="Z27">
        <v>75.209999999999994</v>
      </c>
      <c r="AA27">
        <v>5.74</v>
      </c>
      <c r="AC27">
        <v>50</v>
      </c>
      <c r="AD27">
        <v>27.27</v>
      </c>
      <c r="AE27">
        <v>8.3699999999999992</v>
      </c>
      <c r="AF27">
        <v>7.2</v>
      </c>
      <c r="AG27">
        <v>94.02</v>
      </c>
      <c r="AH27">
        <v>34.78</v>
      </c>
      <c r="AI27">
        <v>35.82</v>
      </c>
      <c r="AJ27">
        <v>62.59</v>
      </c>
      <c r="AK27">
        <v>40.01</v>
      </c>
      <c r="BB27" t="s">
        <v>70</v>
      </c>
      <c r="BC27" t="s">
        <v>71</v>
      </c>
    </row>
    <row r="28" spans="1:55" x14ac:dyDescent="0.35">
      <c r="A28" t="s">
        <v>343</v>
      </c>
      <c r="B28" t="s">
        <v>344</v>
      </c>
      <c r="C28" t="s">
        <v>711</v>
      </c>
      <c r="E28" t="s">
        <v>350</v>
      </c>
      <c r="F28" s="1">
        <v>38103</v>
      </c>
      <c r="G28">
        <v>1</v>
      </c>
      <c r="H28" t="s">
        <v>55</v>
      </c>
      <c r="I28">
        <v>59.82</v>
      </c>
      <c r="J28">
        <v>60</v>
      </c>
      <c r="L28" t="s">
        <v>104</v>
      </c>
      <c r="M28" t="s">
        <v>58</v>
      </c>
      <c r="N28" t="s">
        <v>58</v>
      </c>
      <c r="O28" t="s">
        <v>56</v>
      </c>
      <c r="P28" t="s">
        <v>351</v>
      </c>
      <c r="Q28" t="s">
        <v>60</v>
      </c>
      <c r="R28">
        <v>110</v>
      </c>
      <c r="S28" t="s">
        <v>61</v>
      </c>
      <c r="T28">
        <v>18</v>
      </c>
      <c r="U28">
        <v>7</v>
      </c>
      <c r="V28">
        <v>18.29</v>
      </c>
      <c r="W28">
        <v>1.71</v>
      </c>
      <c r="X28">
        <v>28.57</v>
      </c>
      <c r="Y28">
        <v>13.71</v>
      </c>
      <c r="Z28">
        <v>40.57</v>
      </c>
      <c r="AA28">
        <v>5.18</v>
      </c>
      <c r="AC28">
        <v>81.819999999999993</v>
      </c>
      <c r="AD28">
        <v>63.64</v>
      </c>
      <c r="AE28">
        <v>29.83</v>
      </c>
      <c r="AF28">
        <v>4.82</v>
      </c>
      <c r="AG28">
        <v>86.29</v>
      </c>
      <c r="AH28">
        <v>55.37</v>
      </c>
      <c r="AI28">
        <v>85.88</v>
      </c>
      <c r="AJ28">
        <v>70.92</v>
      </c>
      <c r="AK28">
        <v>59.82</v>
      </c>
      <c r="BB28" t="s">
        <v>62</v>
      </c>
      <c r="BC28" t="s">
        <v>63</v>
      </c>
    </row>
    <row r="29" spans="1:55" x14ac:dyDescent="0.35">
      <c r="A29" t="s">
        <v>343</v>
      </c>
      <c r="B29" t="s">
        <v>344</v>
      </c>
      <c r="C29" t="s">
        <v>711</v>
      </c>
      <c r="E29" t="s">
        <v>352</v>
      </c>
      <c r="F29" s="1">
        <v>38281</v>
      </c>
      <c r="G29">
        <v>1</v>
      </c>
      <c r="H29" t="s">
        <v>55</v>
      </c>
      <c r="I29">
        <v>65.08</v>
      </c>
      <c r="J29">
        <v>60</v>
      </c>
      <c r="L29" t="s">
        <v>56</v>
      </c>
      <c r="M29" t="s">
        <v>58</v>
      </c>
      <c r="N29" t="s">
        <v>58</v>
      </c>
      <c r="O29" t="s">
        <v>56</v>
      </c>
      <c r="P29" t="s">
        <v>353</v>
      </c>
      <c r="Q29" t="s">
        <v>60</v>
      </c>
      <c r="R29">
        <v>110</v>
      </c>
      <c r="S29" t="s">
        <v>69</v>
      </c>
      <c r="T29">
        <v>17</v>
      </c>
      <c r="U29">
        <v>7</v>
      </c>
      <c r="V29">
        <v>20.34</v>
      </c>
      <c r="W29">
        <v>2.54</v>
      </c>
      <c r="X29">
        <v>46.61</v>
      </c>
      <c r="Y29">
        <v>11.02</v>
      </c>
      <c r="Z29">
        <v>39.83</v>
      </c>
      <c r="AA29">
        <v>5.03</v>
      </c>
      <c r="AC29">
        <v>77.27</v>
      </c>
      <c r="AD29">
        <v>63.64</v>
      </c>
      <c r="AE29">
        <v>33.18</v>
      </c>
      <c r="AF29">
        <v>7.14</v>
      </c>
      <c r="AG29">
        <v>88.98</v>
      </c>
      <c r="AH29">
        <v>90.33</v>
      </c>
      <c r="AI29">
        <v>86.95</v>
      </c>
      <c r="AJ29">
        <v>73.16</v>
      </c>
      <c r="AK29">
        <v>65.08</v>
      </c>
      <c r="BB29" t="s">
        <v>70</v>
      </c>
      <c r="BC29" t="s">
        <v>71</v>
      </c>
    </row>
    <row r="30" spans="1:55" x14ac:dyDescent="0.35">
      <c r="A30" t="s">
        <v>343</v>
      </c>
      <c r="B30" t="s">
        <v>344</v>
      </c>
      <c r="C30" t="s">
        <v>711</v>
      </c>
      <c r="E30" t="s">
        <v>354</v>
      </c>
      <c r="F30" s="1">
        <v>38651</v>
      </c>
      <c r="G30">
        <v>1</v>
      </c>
      <c r="H30" t="s">
        <v>55</v>
      </c>
      <c r="I30">
        <v>34.69</v>
      </c>
      <c r="J30">
        <v>60</v>
      </c>
      <c r="L30" t="s">
        <v>56</v>
      </c>
      <c r="M30" t="s">
        <v>115</v>
      </c>
      <c r="N30" t="s">
        <v>58</v>
      </c>
      <c r="O30" t="s">
        <v>56</v>
      </c>
      <c r="P30" t="s">
        <v>301</v>
      </c>
      <c r="Q30" t="s">
        <v>60</v>
      </c>
      <c r="R30">
        <v>110</v>
      </c>
      <c r="S30" t="s">
        <v>69</v>
      </c>
      <c r="T30">
        <v>9</v>
      </c>
      <c r="U30">
        <v>3</v>
      </c>
      <c r="V30">
        <v>5.76</v>
      </c>
      <c r="W30">
        <v>0</v>
      </c>
      <c r="X30">
        <v>10.07</v>
      </c>
      <c r="Y30">
        <v>2.88</v>
      </c>
      <c r="Z30">
        <v>84.89</v>
      </c>
      <c r="AA30">
        <v>5.82</v>
      </c>
      <c r="AC30">
        <v>40.909999999999997</v>
      </c>
      <c r="AD30">
        <v>27.27</v>
      </c>
      <c r="AE30">
        <v>9.39</v>
      </c>
      <c r="AF30">
        <v>0</v>
      </c>
      <c r="AG30">
        <v>97.12</v>
      </c>
      <c r="AH30">
        <v>19.52</v>
      </c>
      <c r="AI30">
        <v>21.83</v>
      </c>
      <c r="AJ30">
        <v>61.47</v>
      </c>
      <c r="AK30">
        <v>34.69</v>
      </c>
      <c r="BB30" t="s">
        <v>70</v>
      </c>
      <c r="BC30" t="s">
        <v>71</v>
      </c>
    </row>
    <row r="31" spans="1:55" x14ac:dyDescent="0.35">
      <c r="A31" t="s">
        <v>343</v>
      </c>
      <c r="B31" t="s">
        <v>344</v>
      </c>
      <c r="C31" t="s">
        <v>711</v>
      </c>
      <c r="E31" t="s">
        <v>355</v>
      </c>
      <c r="F31" s="1">
        <v>40148</v>
      </c>
      <c r="G31">
        <v>1</v>
      </c>
      <c r="H31" t="s">
        <v>55</v>
      </c>
      <c r="I31">
        <v>67.64</v>
      </c>
      <c r="J31">
        <v>60</v>
      </c>
      <c r="L31" t="s">
        <v>65</v>
      </c>
      <c r="M31" t="s">
        <v>78</v>
      </c>
      <c r="N31" t="s">
        <v>78</v>
      </c>
      <c r="O31" t="s">
        <v>65</v>
      </c>
      <c r="P31" t="s">
        <v>216</v>
      </c>
      <c r="Q31" t="s">
        <v>60</v>
      </c>
      <c r="R31">
        <v>110</v>
      </c>
      <c r="S31" t="s">
        <v>69</v>
      </c>
      <c r="T31">
        <v>17</v>
      </c>
      <c r="U31">
        <v>9</v>
      </c>
      <c r="V31">
        <v>32.11</v>
      </c>
      <c r="W31">
        <v>6.42</v>
      </c>
      <c r="X31">
        <v>30.28</v>
      </c>
      <c r="Y31">
        <v>5.5</v>
      </c>
      <c r="Z31">
        <v>44.95</v>
      </c>
      <c r="AA31">
        <v>4.6399999999999997</v>
      </c>
      <c r="AC31">
        <v>77.27</v>
      </c>
      <c r="AD31">
        <v>81.819999999999993</v>
      </c>
      <c r="AE31">
        <v>52.38</v>
      </c>
      <c r="AF31">
        <v>18.04</v>
      </c>
      <c r="AG31">
        <v>94.5</v>
      </c>
      <c r="AH31">
        <v>58.67</v>
      </c>
      <c r="AI31">
        <v>79.55</v>
      </c>
      <c r="AJ31">
        <v>78.89</v>
      </c>
      <c r="AK31">
        <v>67.64</v>
      </c>
      <c r="BB31" t="s">
        <v>70</v>
      </c>
      <c r="BC31" t="s">
        <v>71</v>
      </c>
    </row>
    <row r="32" spans="1:55" x14ac:dyDescent="0.35">
      <c r="A32" t="s">
        <v>343</v>
      </c>
      <c r="B32" t="s">
        <v>344</v>
      </c>
      <c r="C32" t="s">
        <v>711</v>
      </c>
      <c r="E32" t="s">
        <v>356</v>
      </c>
      <c r="F32" s="1">
        <v>40337</v>
      </c>
      <c r="G32">
        <v>1</v>
      </c>
      <c r="H32" t="s">
        <v>55</v>
      </c>
      <c r="I32">
        <v>60.52</v>
      </c>
      <c r="J32">
        <v>60</v>
      </c>
      <c r="L32" t="s">
        <v>65</v>
      </c>
      <c r="M32" t="s">
        <v>78</v>
      </c>
      <c r="N32" t="s">
        <v>78</v>
      </c>
      <c r="O32" t="s">
        <v>65</v>
      </c>
      <c r="P32" t="s">
        <v>257</v>
      </c>
      <c r="Q32" t="s">
        <v>60</v>
      </c>
      <c r="R32">
        <v>110</v>
      </c>
      <c r="S32" t="s">
        <v>61</v>
      </c>
      <c r="T32">
        <v>13</v>
      </c>
      <c r="U32">
        <v>6</v>
      </c>
      <c r="V32">
        <v>42.15</v>
      </c>
      <c r="W32">
        <v>2.48</v>
      </c>
      <c r="X32">
        <v>24.79</v>
      </c>
      <c r="Y32">
        <v>4.13</v>
      </c>
      <c r="Z32">
        <v>52.89</v>
      </c>
      <c r="AA32">
        <v>4.37</v>
      </c>
      <c r="AC32">
        <v>59.09</v>
      </c>
      <c r="AD32">
        <v>54.55</v>
      </c>
      <c r="AE32">
        <v>68.760000000000005</v>
      </c>
      <c r="AF32">
        <v>6.96</v>
      </c>
      <c r="AG32">
        <v>95.87</v>
      </c>
      <c r="AH32">
        <v>48.05</v>
      </c>
      <c r="AI32">
        <v>68.069999999999993</v>
      </c>
      <c r="AJ32">
        <v>82.84</v>
      </c>
      <c r="AK32">
        <v>60.52</v>
      </c>
      <c r="BB32" t="s">
        <v>62</v>
      </c>
      <c r="BC32" t="s">
        <v>63</v>
      </c>
    </row>
    <row r="33" spans="1:55" x14ac:dyDescent="0.35">
      <c r="A33" t="s">
        <v>343</v>
      </c>
      <c r="B33" t="s">
        <v>344</v>
      </c>
      <c r="C33" t="s">
        <v>711</v>
      </c>
      <c r="E33" t="s">
        <v>357</v>
      </c>
      <c r="F33" s="1">
        <v>41016</v>
      </c>
      <c r="G33">
        <v>1</v>
      </c>
      <c r="H33" t="s">
        <v>55</v>
      </c>
      <c r="I33">
        <v>51.15</v>
      </c>
      <c r="J33">
        <v>60</v>
      </c>
      <c r="L33" t="s">
        <v>65</v>
      </c>
      <c r="M33" t="s">
        <v>78</v>
      </c>
      <c r="N33" t="s">
        <v>78</v>
      </c>
      <c r="O33" t="s">
        <v>65</v>
      </c>
      <c r="P33" t="s">
        <v>178</v>
      </c>
      <c r="Q33" t="s">
        <v>60</v>
      </c>
      <c r="R33">
        <v>110</v>
      </c>
      <c r="S33" t="s">
        <v>61</v>
      </c>
      <c r="T33">
        <v>13</v>
      </c>
      <c r="U33">
        <v>6</v>
      </c>
      <c r="V33">
        <v>22.73</v>
      </c>
      <c r="W33">
        <v>1.82</v>
      </c>
      <c r="X33">
        <v>19.09</v>
      </c>
      <c r="Y33">
        <v>31.82</v>
      </c>
      <c r="Z33">
        <v>46.36</v>
      </c>
      <c r="AA33">
        <v>5.19</v>
      </c>
      <c r="AC33">
        <v>59.09</v>
      </c>
      <c r="AD33">
        <v>54.55</v>
      </c>
      <c r="AE33">
        <v>37.08</v>
      </c>
      <c r="AF33">
        <v>5.1100000000000003</v>
      </c>
      <c r="AG33">
        <v>68.180000000000007</v>
      </c>
      <c r="AH33">
        <v>37</v>
      </c>
      <c r="AI33">
        <v>77.510000000000005</v>
      </c>
      <c r="AJ33">
        <v>70.7</v>
      </c>
      <c r="AK33">
        <v>51.15</v>
      </c>
      <c r="BB33" t="s">
        <v>62</v>
      </c>
      <c r="BC33" t="s">
        <v>63</v>
      </c>
    </row>
    <row r="34" spans="1:55" x14ac:dyDescent="0.35">
      <c r="A34" t="s">
        <v>343</v>
      </c>
      <c r="B34" t="s">
        <v>344</v>
      </c>
      <c r="C34" t="s">
        <v>711</v>
      </c>
      <c r="E34" t="s">
        <v>358</v>
      </c>
      <c r="F34" s="1">
        <v>41192</v>
      </c>
      <c r="G34">
        <v>1</v>
      </c>
      <c r="H34" t="s">
        <v>55</v>
      </c>
      <c r="I34">
        <v>62.2</v>
      </c>
      <c r="J34">
        <v>60</v>
      </c>
      <c r="L34" t="s">
        <v>56</v>
      </c>
      <c r="M34" t="s">
        <v>58</v>
      </c>
      <c r="N34" t="s">
        <v>78</v>
      </c>
      <c r="O34" t="s">
        <v>65</v>
      </c>
      <c r="P34" t="s">
        <v>178</v>
      </c>
      <c r="Q34" t="s">
        <v>60</v>
      </c>
      <c r="R34">
        <v>110</v>
      </c>
      <c r="S34" t="s">
        <v>69</v>
      </c>
      <c r="T34">
        <v>12</v>
      </c>
      <c r="U34">
        <v>6</v>
      </c>
      <c r="V34">
        <v>32.729999999999997</v>
      </c>
      <c r="W34">
        <v>1.82</v>
      </c>
      <c r="X34">
        <v>45.45</v>
      </c>
      <c r="Y34">
        <v>20</v>
      </c>
      <c r="Z34">
        <v>42.73</v>
      </c>
      <c r="AA34">
        <v>4.6100000000000003</v>
      </c>
      <c r="AC34">
        <v>54.55</v>
      </c>
      <c r="AD34">
        <v>54.55</v>
      </c>
      <c r="AE34">
        <v>53.39</v>
      </c>
      <c r="AF34">
        <v>5.1100000000000003</v>
      </c>
      <c r="AG34">
        <v>80</v>
      </c>
      <c r="AH34">
        <v>88.09</v>
      </c>
      <c r="AI34">
        <v>82.76</v>
      </c>
      <c r="AJ34">
        <v>79.2</v>
      </c>
      <c r="AK34">
        <v>62.2</v>
      </c>
      <c r="BB34" t="s">
        <v>70</v>
      </c>
      <c r="BC34" t="s">
        <v>71</v>
      </c>
    </row>
    <row r="35" spans="1:55" x14ac:dyDescent="0.35">
      <c r="A35" t="s">
        <v>343</v>
      </c>
      <c r="B35" t="s">
        <v>344</v>
      </c>
      <c r="C35" t="s">
        <v>711</v>
      </c>
      <c r="E35" t="s">
        <v>359</v>
      </c>
      <c r="F35" s="1">
        <v>41771</v>
      </c>
      <c r="G35">
        <v>1</v>
      </c>
      <c r="H35" t="s">
        <v>55</v>
      </c>
      <c r="I35">
        <v>57.01</v>
      </c>
      <c r="J35">
        <v>60</v>
      </c>
      <c r="L35" t="s">
        <v>65</v>
      </c>
      <c r="M35" t="s">
        <v>78</v>
      </c>
      <c r="N35" t="s">
        <v>58</v>
      </c>
      <c r="O35" t="s">
        <v>56</v>
      </c>
      <c r="P35" t="s">
        <v>308</v>
      </c>
      <c r="Q35" t="s">
        <v>60</v>
      </c>
      <c r="R35">
        <v>110</v>
      </c>
      <c r="S35" t="s">
        <v>61</v>
      </c>
      <c r="T35">
        <v>16</v>
      </c>
      <c r="U35">
        <v>5</v>
      </c>
      <c r="V35">
        <v>45.45</v>
      </c>
      <c r="W35">
        <v>1.82</v>
      </c>
      <c r="X35">
        <v>14.55</v>
      </c>
      <c r="Y35">
        <v>12.73</v>
      </c>
      <c r="Z35">
        <v>52.73</v>
      </c>
      <c r="AA35">
        <v>4.91</v>
      </c>
      <c r="AC35">
        <v>72.73</v>
      </c>
      <c r="AD35">
        <v>45.45</v>
      </c>
      <c r="AE35">
        <v>74.150000000000006</v>
      </c>
      <c r="AF35">
        <v>5.1100000000000003</v>
      </c>
      <c r="AG35">
        <v>87.27</v>
      </c>
      <c r="AH35">
        <v>28.19</v>
      </c>
      <c r="AI35">
        <v>68.31</v>
      </c>
      <c r="AJ35">
        <v>74.88</v>
      </c>
      <c r="AK35">
        <v>57.01</v>
      </c>
      <c r="BB35" t="s">
        <v>62</v>
      </c>
      <c r="BC35" t="s">
        <v>63</v>
      </c>
    </row>
    <row r="36" spans="1:55" x14ac:dyDescent="0.35">
      <c r="A36" t="s">
        <v>343</v>
      </c>
      <c r="B36" t="s">
        <v>344</v>
      </c>
      <c r="C36" t="s">
        <v>711</v>
      </c>
      <c r="E36" t="s">
        <v>360</v>
      </c>
      <c r="F36" s="1">
        <v>41953</v>
      </c>
      <c r="G36">
        <v>1</v>
      </c>
      <c r="H36" t="s">
        <v>55</v>
      </c>
      <c r="I36">
        <v>59.93</v>
      </c>
      <c r="J36">
        <v>60</v>
      </c>
      <c r="L36" t="s">
        <v>65</v>
      </c>
      <c r="M36" t="s">
        <v>78</v>
      </c>
      <c r="N36" t="s">
        <v>58</v>
      </c>
      <c r="O36" t="s">
        <v>56</v>
      </c>
      <c r="P36" t="s">
        <v>311</v>
      </c>
      <c r="Q36" t="s">
        <v>60</v>
      </c>
      <c r="R36">
        <v>110</v>
      </c>
      <c r="S36" t="s">
        <v>69</v>
      </c>
      <c r="T36">
        <v>14</v>
      </c>
      <c r="U36">
        <v>7</v>
      </c>
      <c r="V36">
        <v>7.27</v>
      </c>
      <c r="W36">
        <v>4.55</v>
      </c>
      <c r="X36">
        <v>47.27</v>
      </c>
      <c r="Y36">
        <v>19.09</v>
      </c>
      <c r="Z36">
        <v>45.45</v>
      </c>
      <c r="AA36">
        <v>4.82</v>
      </c>
      <c r="AC36">
        <v>63.64</v>
      </c>
      <c r="AD36">
        <v>63.64</v>
      </c>
      <c r="AE36">
        <v>11.86</v>
      </c>
      <c r="AF36">
        <v>12.77</v>
      </c>
      <c r="AG36">
        <v>80.91</v>
      </c>
      <c r="AH36">
        <v>91.61</v>
      </c>
      <c r="AI36">
        <v>78.819999999999993</v>
      </c>
      <c r="AJ36">
        <v>76.23</v>
      </c>
      <c r="AK36">
        <v>59.93</v>
      </c>
      <c r="BB36" t="s">
        <v>70</v>
      </c>
      <c r="BC36" t="s">
        <v>71</v>
      </c>
    </row>
    <row r="37" spans="1:55" x14ac:dyDescent="0.35">
      <c r="A37" t="s">
        <v>343</v>
      </c>
      <c r="B37" t="s">
        <v>344</v>
      </c>
      <c r="C37" t="s">
        <v>711</v>
      </c>
      <c r="E37" t="s">
        <v>361</v>
      </c>
      <c r="F37" s="1">
        <v>42137</v>
      </c>
      <c r="G37">
        <v>1</v>
      </c>
      <c r="H37" t="s">
        <v>55</v>
      </c>
      <c r="I37">
        <v>51.85</v>
      </c>
      <c r="J37">
        <v>60</v>
      </c>
      <c r="L37" t="s">
        <v>65</v>
      </c>
      <c r="M37" t="s">
        <v>78</v>
      </c>
      <c r="N37" t="s">
        <v>78</v>
      </c>
      <c r="O37" t="s">
        <v>65</v>
      </c>
      <c r="P37" t="s">
        <v>153</v>
      </c>
      <c r="Q37" t="s">
        <v>60</v>
      </c>
      <c r="R37">
        <v>110</v>
      </c>
      <c r="S37" t="s">
        <v>61</v>
      </c>
      <c r="T37">
        <v>12</v>
      </c>
      <c r="U37">
        <v>6</v>
      </c>
      <c r="V37">
        <v>26.36</v>
      </c>
      <c r="W37">
        <v>5.45</v>
      </c>
      <c r="X37">
        <v>18.18</v>
      </c>
      <c r="Y37">
        <v>30</v>
      </c>
      <c r="Z37">
        <v>50.91</v>
      </c>
      <c r="AA37">
        <v>5.16</v>
      </c>
      <c r="AC37">
        <v>54.55</v>
      </c>
      <c r="AD37">
        <v>54.55</v>
      </c>
      <c r="AE37">
        <v>43.01</v>
      </c>
      <c r="AF37">
        <v>15.32</v>
      </c>
      <c r="AG37">
        <v>70</v>
      </c>
      <c r="AH37">
        <v>35.24</v>
      </c>
      <c r="AI37">
        <v>70.94</v>
      </c>
      <c r="AJ37">
        <v>71.17</v>
      </c>
      <c r="AK37">
        <v>51.85</v>
      </c>
      <c r="BB37" t="s">
        <v>62</v>
      </c>
      <c r="BC37" t="s">
        <v>63</v>
      </c>
    </row>
    <row r="38" spans="1:55" x14ac:dyDescent="0.35">
      <c r="A38" t="s">
        <v>343</v>
      </c>
      <c r="B38" t="s">
        <v>344</v>
      </c>
      <c r="C38" t="s">
        <v>711</v>
      </c>
      <c r="E38" t="s">
        <v>362</v>
      </c>
      <c r="F38" s="1">
        <v>42303</v>
      </c>
      <c r="G38">
        <v>1</v>
      </c>
      <c r="H38" t="s">
        <v>55</v>
      </c>
      <c r="I38">
        <v>73.349999999999994</v>
      </c>
      <c r="J38">
        <v>60</v>
      </c>
      <c r="L38" t="s">
        <v>65</v>
      </c>
      <c r="M38" t="s">
        <v>78</v>
      </c>
      <c r="N38" t="s">
        <v>78</v>
      </c>
      <c r="O38" t="s">
        <v>65</v>
      </c>
      <c r="P38" t="s">
        <v>155</v>
      </c>
      <c r="Q38" t="s">
        <v>60</v>
      </c>
      <c r="R38">
        <v>110</v>
      </c>
      <c r="S38" t="s">
        <v>69</v>
      </c>
      <c r="T38">
        <v>14</v>
      </c>
      <c r="U38">
        <v>9</v>
      </c>
      <c r="V38">
        <v>24.55</v>
      </c>
      <c r="W38">
        <v>12.73</v>
      </c>
      <c r="X38">
        <v>58.18</v>
      </c>
      <c r="Y38">
        <v>9.09</v>
      </c>
      <c r="Z38">
        <v>39.090000000000003</v>
      </c>
      <c r="AA38">
        <v>4.1100000000000003</v>
      </c>
      <c r="AC38">
        <v>63.64</v>
      </c>
      <c r="AD38">
        <v>81.819999999999993</v>
      </c>
      <c r="AE38">
        <v>40.04</v>
      </c>
      <c r="AF38">
        <v>35.75</v>
      </c>
      <c r="AG38">
        <v>90.91</v>
      </c>
      <c r="AH38">
        <v>100</v>
      </c>
      <c r="AI38">
        <v>88.02</v>
      </c>
      <c r="AJ38">
        <v>86.63</v>
      </c>
      <c r="AK38">
        <v>73.349999999999994</v>
      </c>
      <c r="BB38" t="s">
        <v>70</v>
      </c>
      <c r="BC38" t="s">
        <v>71</v>
      </c>
    </row>
    <row r="39" spans="1:55" x14ac:dyDescent="0.35">
      <c r="A39" t="s">
        <v>343</v>
      </c>
      <c r="B39" t="s">
        <v>344</v>
      </c>
      <c r="C39" t="s">
        <v>711</v>
      </c>
      <c r="E39" t="s">
        <v>363</v>
      </c>
      <c r="F39" s="1">
        <v>43965</v>
      </c>
      <c r="G39">
        <v>1</v>
      </c>
      <c r="H39" t="s">
        <v>55</v>
      </c>
      <c r="I39">
        <v>39.42</v>
      </c>
      <c r="J39">
        <v>60</v>
      </c>
      <c r="L39" t="s">
        <v>326</v>
      </c>
      <c r="M39" t="s">
        <v>335</v>
      </c>
      <c r="N39" t="s">
        <v>328</v>
      </c>
      <c r="O39" t="s">
        <v>326</v>
      </c>
      <c r="P39" t="s">
        <v>364</v>
      </c>
      <c r="Q39" t="s">
        <v>60</v>
      </c>
      <c r="R39">
        <v>110</v>
      </c>
      <c r="S39" t="s">
        <v>61</v>
      </c>
      <c r="T39">
        <v>11</v>
      </c>
      <c r="U39">
        <v>5</v>
      </c>
      <c r="V39">
        <v>15.45</v>
      </c>
      <c r="W39">
        <v>0.91</v>
      </c>
      <c r="X39">
        <v>15.45</v>
      </c>
      <c r="Y39">
        <v>53.64</v>
      </c>
      <c r="Z39">
        <v>66.36</v>
      </c>
      <c r="AA39">
        <v>5.43</v>
      </c>
      <c r="AC39">
        <v>50</v>
      </c>
      <c r="AD39">
        <v>45.45</v>
      </c>
      <c r="AE39">
        <v>25.21</v>
      </c>
      <c r="AF39">
        <v>2.5499999999999998</v>
      </c>
      <c r="AG39">
        <v>46.36</v>
      </c>
      <c r="AH39">
        <v>29.95</v>
      </c>
      <c r="AI39">
        <v>48.61</v>
      </c>
      <c r="AJ39">
        <v>67.25</v>
      </c>
      <c r="AK39">
        <v>39.42</v>
      </c>
      <c r="BB39" t="s">
        <v>62</v>
      </c>
      <c r="BC39" t="s">
        <v>63</v>
      </c>
    </row>
    <row r="40" spans="1:55" x14ac:dyDescent="0.35">
      <c r="A40" t="s">
        <v>343</v>
      </c>
      <c r="B40" t="s">
        <v>344</v>
      </c>
      <c r="C40" t="s">
        <v>711</v>
      </c>
      <c r="E40" t="s">
        <v>365</v>
      </c>
      <c r="F40" s="1">
        <v>44145</v>
      </c>
      <c r="G40">
        <v>1</v>
      </c>
      <c r="H40" t="s">
        <v>55</v>
      </c>
      <c r="I40">
        <v>65.540000000000006</v>
      </c>
      <c r="J40">
        <v>60</v>
      </c>
      <c r="L40" t="s">
        <v>56</v>
      </c>
      <c r="M40" t="s">
        <v>366</v>
      </c>
      <c r="N40" t="s">
        <v>332</v>
      </c>
      <c r="O40" t="s">
        <v>326</v>
      </c>
      <c r="P40" t="s">
        <v>333</v>
      </c>
      <c r="Q40" t="s">
        <v>60</v>
      </c>
      <c r="R40">
        <v>110</v>
      </c>
      <c r="S40" t="s">
        <v>69</v>
      </c>
      <c r="T40">
        <v>19</v>
      </c>
      <c r="U40">
        <v>8</v>
      </c>
      <c r="V40">
        <v>3.64</v>
      </c>
      <c r="W40">
        <v>7.27</v>
      </c>
      <c r="X40">
        <v>61.82</v>
      </c>
      <c r="Y40">
        <v>3.64</v>
      </c>
      <c r="Z40">
        <v>57.27</v>
      </c>
      <c r="AA40">
        <v>4.51</v>
      </c>
      <c r="AC40">
        <v>86.36</v>
      </c>
      <c r="AD40">
        <v>72.73</v>
      </c>
      <c r="AE40">
        <v>5.93</v>
      </c>
      <c r="AF40">
        <v>20.43</v>
      </c>
      <c r="AG40">
        <v>96.36</v>
      </c>
      <c r="AH40">
        <v>100</v>
      </c>
      <c r="AI40">
        <v>61.74</v>
      </c>
      <c r="AJ40">
        <v>80.75</v>
      </c>
      <c r="AK40">
        <v>65.540000000000006</v>
      </c>
      <c r="BB40" t="s">
        <v>70</v>
      </c>
      <c r="BC40" t="s">
        <v>71</v>
      </c>
    </row>
    <row r="41" spans="1:55" x14ac:dyDescent="0.35">
      <c r="A41" t="s">
        <v>343</v>
      </c>
      <c r="B41" t="s">
        <v>344</v>
      </c>
      <c r="C41" t="s">
        <v>711</v>
      </c>
      <c r="E41" t="s">
        <v>367</v>
      </c>
      <c r="F41" s="1">
        <v>44307</v>
      </c>
      <c r="G41">
        <v>1</v>
      </c>
      <c r="H41" t="s">
        <v>55</v>
      </c>
      <c r="I41">
        <v>41.62</v>
      </c>
      <c r="J41">
        <v>60</v>
      </c>
      <c r="L41" t="s">
        <v>326</v>
      </c>
      <c r="M41" t="s">
        <v>335</v>
      </c>
      <c r="N41" t="s">
        <v>336</v>
      </c>
      <c r="O41" t="s">
        <v>326</v>
      </c>
      <c r="P41" t="s">
        <v>337</v>
      </c>
      <c r="Q41" t="s">
        <v>60</v>
      </c>
      <c r="R41">
        <v>110</v>
      </c>
      <c r="S41" t="s">
        <v>61</v>
      </c>
      <c r="T41">
        <v>5</v>
      </c>
      <c r="U41">
        <v>1</v>
      </c>
      <c r="V41">
        <v>3.64</v>
      </c>
      <c r="W41">
        <v>0</v>
      </c>
      <c r="X41">
        <v>58.18</v>
      </c>
      <c r="Y41">
        <v>17.27</v>
      </c>
      <c r="Z41">
        <v>75.45</v>
      </c>
      <c r="AA41">
        <v>4.76</v>
      </c>
      <c r="AC41">
        <v>22.73</v>
      </c>
      <c r="AD41">
        <v>9.09</v>
      </c>
      <c r="AE41">
        <v>5.93</v>
      </c>
      <c r="AF41">
        <v>0</v>
      </c>
      <c r="AG41">
        <v>82.73</v>
      </c>
      <c r="AH41">
        <v>100</v>
      </c>
      <c r="AI41">
        <v>35.47</v>
      </c>
      <c r="AJ41">
        <v>77.010000000000005</v>
      </c>
      <c r="AK41">
        <v>41.62</v>
      </c>
      <c r="BB41" t="s">
        <v>62</v>
      </c>
      <c r="BC41" t="s">
        <v>63</v>
      </c>
    </row>
    <row r="42" spans="1:55" x14ac:dyDescent="0.35">
      <c r="A42" t="s">
        <v>343</v>
      </c>
      <c r="B42" t="s">
        <v>344</v>
      </c>
      <c r="C42" t="s">
        <v>711</v>
      </c>
      <c r="E42" t="s">
        <v>368</v>
      </c>
      <c r="F42" s="1">
        <v>44508</v>
      </c>
      <c r="G42">
        <v>1</v>
      </c>
      <c r="H42" t="s">
        <v>55</v>
      </c>
      <c r="I42">
        <v>64.09</v>
      </c>
      <c r="J42">
        <v>60</v>
      </c>
      <c r="L42" t="s">
        <v>326</v>
      </c>
      <c r="M42" t="s">
        <v>369</v>
      </c>
      <c r="N42" t="s">
        <v>332</v>
      </c>
      <c r="O42" t="s">
        <v>326</v>
      </c>
      <c r="P42" t="s">
        <v>340</v>
      </c>
      <c r="Q42" t="s">
        <v>60</v>
      </c>
      <c r="R42">
        <v>110</v>
      </c>
      <c r="S42" t="s">
        <v>69</v>
      </c>
      <c r="T42">
        <v>13</v>
      </c>
      <c r="U42">
        <v>7</v>
      </c>
      <c r="V42">
        <v>14.55</v>
      </c>
      <c r="W42">
        <v>18.18</v>
      </c>
      <c r="X42">
        <v>35.450000000000003</v>
      </c>
      <c r="Y42">
        <v>24.55</v>
      </c>
      <c r="Z42">
        <v>38.18</v>
      </c>
      <c r="AA42">
        <v>4.45</v>
      </c>
      <c r="AC42">
        <v>59.09</v>
      </c>
      <c r="AD42">
        <v>63.64</v>
      </c>
      <c r="AE42">
        <v>23.73</v>
      </c>
      <c r="AF42">
        <v>51.07</v>
      </c>
      <c r="AG42">
        <v>75.45</v>
      </c>
      <c r="AH42">
        <v>68.709999999999994</v>
      </c>
      <c r="AI42">
        <v>89.33</v>
      </c>
      <c r="AJ42">
        <v>81.680000000000007</v>
      </c>
      <c r="AK42">
        <v>64.09</v>
      </c>
      <c r="BB42" t="s">
        <v>70</v>
      </c>
      <c r="BC42" t="s">
        <v>71</v>
      </c>
    </row>
    <row r="43" spans="1:55" x14ac:dyDescent="0.35">
      <c r="A43" t="s">
        <v>343</v>
      </c>
      <c r="B43" t="s">
        <v>344</v>
      </c>
      <c r="C43" t="s">
        <v>711</v>
      </c>
      <c r="E43" t="s">
        <v>370</v>
      </c>
      <c r="F43" s="1">
        <v>44665</v>
      </c>
      <c r="G43">
        <v>1</v>
      </c>
      <c r="H43" t="s">
        <v>55</v>
      </c>
      <c r="I43">
        <v>59.07</v>
      </c>
      <c r="J43">
        <v>60</v>
      </c>
      <c r="L43" t="s">
        <v>326</v>
      </c>
      <c r="M43" t="s">
        <v>339</v>
      </c>
      <c r="N43" t="s">
        <v>332</v>
      </c>
      <c r="O43" t="s">
        <v>326</v>
      </c>
      <c r="P43" t="s">
        <v>342</v>
      </c>
      <c r="Q43" t="s">
        <v>60</v>
      </c>
      <c r="R43">
        <v>110</v>
      </c>
      <c r="S43" t="s">
        <v>61</v>
      </c>
      <c r="T43">
        <v>11</v>
      </c>
      <c r="U43">
        <v>6</v>
      </c>
      <c r="V43">
        <v>45.45</v>
      </c>
      <c r="W43">
        <v>6.36</v>
      </c>
      <c r="X43">
        <v>27.27</v>
      </c>
      <c r="Y43">
        <v>21.82</v>
      </c>
      <c r="Z43">
        <v>54.55</v>
      </c>
      <c r="AA43">
        <v>4.6100000000000003</v>
      </c>
      <c r="AC43">
        <v>50</v>
      </c>
      <c r="AD43">
        <v>54.55</v>
      </c>
      <c r="AE43">
        <v>74.150000000000006</v>
      </c>
      <c r="AF43">
        <v>17.88</v>
      </c>
      <c r="AG43">
        <v>78.180000000000007</v>
      </c>
      <c r="AH43">
        <v>52.85</v>
      </c>
      <c r="AI43">
        <v>65.69</v>
      </c>
      <c r="AJ43">
        <v>79.28</v>
      </c>
      <c r="AK43">
        <v>59.07</v>
      </c>
      <c r="BB43" t="s">
        <v>62</v>
      </c>
      <c r="BC43" t="s">
        <v>63</v>
      </c>
    </row>
    <row r="44" spans="1:55" x14ac:dyDescent="0.35">
      <c r="A44" t="s">
        <v>343</v>
      </c>
      <c r="B44" t="s">
        <v>344</v>
      </c>
      <c r="E44" t="s">
        <v>753</v>
      </c>
      <c r="F44" s="1">
        <v>44866</v>
      </c>
      <c r="G44">
        <v>1</v>
      </c>
      <c r="H44" t="s">
        <v>55</v>
      </c>
      <c r="I44">
        <v>53.79</v>
      </c>
      <c r="J44">
        <v>60</v>
      </c>
      <c r="L44" t="s">
        <v>326</v>
      </c>
      <c r="M44" t="s">
        <v>671</v>
      </c>
      <c r="N44" t="s">
        <v>332</v>
      </c>
      <c r="O44" t="s">
        <v>326</v>
      </c>
      <c r="P44" t="s">
        <v>752</v>
      </c>
      <c r="Q44" t="s">
        <v>60</v>
      </c>
      <c r="R44">
        <v>110</v>
      </c>
      <c r="S44" t="s">
        <v>69</v>
      </c>
      <c r="T44">
        <v>15</v>
      </c>
      <c r="U44">
        <v>7</v>
      </c>
      <c r="V44">
        <v>9.09</v>
      </c>
      <c r="W44">
        <v>9.09</v>
      </c>
      <c r="X44">
        <v>31.82</v>
      </c>
      <c r="Y44">
        <v>41.82</v>
      </c>
      <c r="Z44">
        <v>56.36</v>
      </c>
      <c r="AA44">
        <v>4.88</v>
      </c>
      <c r="AC44">
        <v>68.180000000000007</v>
      </c>
      <c r="AD44">
        <v>63.64</v>
      </c>
      <c r="AE44">
        <v>14.83</v>
      </c>
      <c r="AF44">
        <v>25.54</v>
      </c>
      <c r="AG44">
        <v>58.18</v>
      </c>
      <c r="AH44">
        <v>61.66</v>
      </c>
      <c r="AI44">
        <v>63.06</v>
      </c>
      <c r="AJ44">
        <v>75.27</v>
      </c>
      <c r="AK44">
        <v>53.79</v>
      </c>
      <c r="BB44" t="s">
        <v>70</v>
      </c>
      <c r="BC44" t="s">
        <v>71</v>
      </c>
    </row>
    <row r="45" spans="1:55" x14ac:dyDescent="0.35">
      <c r="F45" s="1"/>
      <c r="H45" t="s">
        <v>724</v>
      </c>
      <c r="I45">
        <f>AVERAGE(I25:I44)</f>
        <v>55.249999999999986</v>
      </c>
      <c r="J45">
        <f>AVERAGE(I37:I40)</f>
        <v>57.540000000000006</v>
      </c>
      <c r="K45">
        <f>AVERAGE(I37:I44)</f>
        <v>56.091250000000002</v>
      </c>
      <c r="L45">
        <f>STDEV(I25:I44)</f>
        <v>10.828240368300149</v>
      </c>
      <c r="V45">
        <f>AVERAGE(V25:V44)</f>
        <v>20.188999999999997</v>
      </c>
      <c r="Z45">
        <f>AVERAGE(Z25:Z44)</f>
        <v>54.003999999999998</v>
      </c>
      <c r="AA45">
        <f>AVERAGE(AA25:AA44)</f>
        <v>4.9510000000000005</v>
      </c>
      <c r="AB45" t="s">
        <v>792</v>
      </c>
      <c r="AC45">
        <f>AVERAGE(AC25:AC44)</f>
        <v>60.227999999999994</v>
      </c>
      <c r="AD45">
        <f t="shared" ref="AD45:AK45" si="3">AVERAGE(AD25:AD44)</f>
        <v>53.637999999999998</v>
      </c>
      <c r="AE45">
        <f t="shared" si="3"/>
        <v>32.933999999999997</v>
      </c>
      <c r="AF45">
        <f t="shared" si="3"/>
        <v>12.391</v>
      </c>
      <c r="AG45">
        <f t="shared" si="3"/>
        <v>80.804500000000004</v>
      </c>
      <c r="AH45">
        <f t="shared" si="3"/>
        <v>61.282000000000004</v>
      </c>
      <c r="AI45">
        <f t="shared" si="3"/>
        <v>66.464999999999989</v>
      </c>
      <c r="AJ45">
        <f t="shared" si="3"/>
        <v>74.266500000000008</v>
      </c>
      <c r="AK45">
        <f t="shared" si="3"/>
        <v>55.249999999999986</v>
      </c>
    </row>
    <row r="46" spans="1:55" x14ac:dyDescent="0.35">
      <c r="F46" s="1"/>
      <c r="AB46" t="s">
        <v>793</v>
      </c>
      <c r="AC46">
        <f>STDEV(AC25:AC44)</f>
        <v>14.81072427952836</v>
      </c>
      <c r="AD46">
        <f t="shared" ref="AD46:AK46" si="4">STDEV(AD25:AD44)</f>
        <v>18.864863914863406</v>
      </c>
      <c r="AE46">
        <f t="shared" si="4"/>
        <v>22.983046016803922</v>
      </c>
      <c r="AF46">
        <f t="shared" si="4"/>
        <v>13.051860887688735</v>
      </c>
      <c r="AG46">
        <f t="shared" si="4"/>
        <v>14.16476558038881</v>
      </c>
      <c r="AH46">
        <f t="shared" si="4"/>
        <v>26.280454534241141</v>
      </c>
      <c r="AI46">
        <f t="shared" si="4"/>
        <v>19.352980322638235</v>
      </c>
      <c r="AJ46">
        <f t="shared" si="4"/>
        <v>6.7952005314896988</v>
      </c>
      <c r="AK46">
        <f t="shared" si="4"/>
        <v>10.828240368300149</v>
      </c>
    </row>
    <row r="47" spans="1:55" x14ac:dyDescent="0.35">
      <c r="F47" s="1"/>
    </row>
    <row r="48" spans="1:55" x14ac:dyDescent="0.35">
      <c r="A48" t="s">
        <v>371</v>
      </c>
      <c r="B48" t="s">
        <v>372</v>
      </c>
      <c r="C48" t="s">
        <v>711</v>
      </c>
      <c r="E48" t="s">
        <v>373</v>
      </c>
      <c r="F48" s="1">
        <v>36810</v>
      </c>
      <c r="G48">
        <v>1</v>
      </c>
      <c r="H48" t="s">
        <v>55</v>
      </c>
      <c r="I48">
        <v>44.92</v>
      </c>
      <c r="J48" s="2" t="s">
        <v>767</v>
      </c>
      <c r="K48" s="2" t="s">
        <v>767</v>
      </c>
      <c r="L48" t="s">
        <v>56</v>
      </c>
      <c r="M48" t="s">
        <v>159</v>
      </c>
      <c r="N48" t="s">
        <v>58</v>
      </c>
      <c r="O48" t="s">
        <v>56</v>
      </c>
      <c r="P48" t="s">
        <v>374</v>
      </c>
      <c r="Q48" t="s">
        <v>60</v>
      </c>
      <c r="R48">
        <v>110</v>
      </c>
      <c r="S48" t="s">
        <v>69</v>
      </c>
      <c r="T48">
        <v>15</v>
      </c>
      <c r="U48">
        <v>4</v>
      </c>
      <c r="V48">
        <v>6.49</v>
      </c>
      <c r="W48">
        <v>1.08</v>
      </c>
      <c r="X48">
        <v>30.81</v>
      </c>
      <c r="Y48">
        <v>45.41</v>
      </c>
      <c r="Z48">
        <v>57.3</v>
      </c>
      <c r="AA48">
        <v>5.57</v>
      </c>
      <c r="AC48">
        <v>68.180000000000007</v>
      </c>
      <c r="AD48">
        <v>36.36</v>
      </c>
      <c r="AE48">
        <v>10.58</v>
      </c>
      <c r="AF48">
        <v>3.04</v>
      </c>
      <c r="AG48">
        <v>54.59</v>
      </c>
      <c r="AH48">
        <v>59.71</v>
      </c>
      <c r="AI48">
        <v>61.71</v>
      </c>
      <c r="AJ48">
        <v>65.180000000000007</v>
      </c>
      <c r="AK48">
        <v>44.92</v>
      </c>
      <c r="BB48" t="s">
        <v>70</v>
      </c>
      <c r="BC48" t="s">
        <v>71</v>
      </c>
    </row>
    <row r="49" spans="1:55" x14ac:dyDescent="0.35">
      <c r="F49" s="1"/>
    </row>
    <row r="50" spans="1:55" x14ac:dyDescent="0.35">
      <c r="F50" s="1"/>
    </row>
    <row r="51" spans="1:55" x14ac:dyDescent="0.35">
      <c r="A51" t="s">
        <v>375</v>
      </c>
      <c r="B51" t="s">
        <v>376</v>
      </c>
      <c r="C51" t="s">
        <v>711</v>
      </c>
      <c r="E51" t="s">
        <v>377</v>
      </c>
      <c r="F51" s="1">
        <v>36810</v>
      </c>
      <c r="G51">
        <v>1</v>
      </c>
      <c r="H51" t="s">
        <v>55</v>
      </c>
      <c r="I51">
        <v>50.76</v>
      </c>
      <c r="J51">
        <v>60</v>
      </c>
      <c r="L51" t="s">
        <v>56</v>
      </c>
      <c r="M51" t="s">
        <v>159</v>
      </c>
      <c r="N51" t="s">
        <v>58</v>
      </c>
      <c r="O51" t="s">
        <v>56</v>
      </c>
      <c r="P51" t="s">
        <v>346</v>
      </c>
      <c r="Q51" t="s">
        <v>60</v>
      </c>
      <c r="R51">
        <v>110</v>
      </c>
      <c r="S51" t="s">
        <v>69</v>
      </c>
      <c r="T51">
        <v>9</v>
      </c>
      <c r="U51">
        <v>3</v>
      </c>
      <c r="V51">
        <v>8</v>
      </c>
      <c r="W51">
        <v>0</v>
      </c>
      <c r="X51">
        <v>53</v>
      </c>
      <c r="Y51">
        <v>6</v>
      </c>
      <c r="Z51">
        <v>58</v>
      </c>
      <c r="AA51">
        <v>5.23</v>
      </c>
      <c r="AC51">
        <v>40.909999999999997</v>
      </c>
      <c r="AD51">
        <v>27.27</v>
      </c>
      <c r="AE51">
        <v>13.05</v>
      </c>
      <c r="AF51">
        <v>0</v>
      </c>
      <c r="AG51">
        <v>94</v>
      </c>
      <c r="AH51">
        <v>100</v>
      </c>
      <c r="AI51">
        <v>60.69</v>
      </c>
      <c r="AJ51">
        <v>70.150000000000006</v>
      </c>
      <c r="AK51">
        <v>50.76</v>
      </c>
      <c r="BB51" t="s">
        <v>70</v>
      </c>
      <c r="BC51" t="s">
        <v>71</v>
      </c>
    </row>
    <row r="52" spans="1:55" x14ac:dyDescent="0.35">
      <c r="A52" t="s">
        <v>375</v>
      </c>
      <c r="B52" t="s">
        <v>376</v>
      </c>
      <c r="C52" t="s">
        <v>711</v>
      </c>
      <c r="E52" t="s">
        <v>378</v>
      </c>
      <c r="F52" s="1">
        <v>37221</v>
      </c>
      <c r="G52">
        <v>1</v>
      </c>
      <c r="H52" t="s">
        <v>55</v>
      </c>
      <c r="I52">
        <v>55.88</v>
      </c>
      <c r="J52">
        <v>60</v>
      </c>
      <c r="L52" t="s">
        <v>56</v>
      </c>
      <c r="M52" t="s">
        <v>83</v>
      </c>
      <c r="N52" t="s">
        <v>58</v>
      </c>
      <c r="O52" t="s">
        <v>56</v>
      </c>
      <c r="P52" t="s">
        <v>276</v>
      </c>
      <c r="Q52" t="s">
        <v>60</v>
      </c>
      <c r="R52">
        <v>110</v>
      </c>
      <c r="S52" t="s">
        <v>69</v>
      </c>
      <c r="T52">
        <v>11</v>
      </c>
      <c r="U52">
        <v>5</v>
      </c>
      <c r="V52">
        <v>26.77</v>
      </c>
      <c r="W52">
        <v>8.66</v>
      </c>
      <c r="X52">
        <v>34.65</v>
      </c>
      <c r="Y52">
        <v>33.86</v>
      </c>
      <c r="Z52">
        <v>48.82</v>
      </c>
      <c r="AA52">
        <v>4.8099999999999996</v>
      </c>
      <c r="AC52">
        <v>50</v>
      </c>
      <c r="AD52">
        <v>45.45</v>
      </c>
      <c r="AE52">
        <v>43.67</v>
      </c>
      <c r="AF52">
        <v>24.33</v>
      </c>
      <c r="AG52">
        <v>66.14</v>
      </c>
      <c r="AH52">
        <v>67.14</v>
      </c>
      <c r="AI52">
        <v>73.959999999999994</v>
      </c>
      <c r="AJ52">
        <v>76.31</v>
      </c>
      <c r="AK52">
        <v>55.88</v>
      </c>
      <c r="BB52" t="s">
        <v>70</v>
      </c>
      <c r="BC52" t="s">
        <v>71</v>
      </c>
    </row>
    <row r="53" spans="1:55" x14ac:dyDescent="0.35">
      <c r="A53" t="s">
        <v>375</v>
      </c>
      <c r="B53" t="s">
        <v>376</v>
      </c>
      <c r="C53" t="s">
        <v>711</v>
      </c>
      <c r="E53" t="s">
        <v>379</v>
      </c>
      <c r="F53" s="1">
        <v>38110</v>
      </c>
      <c r="G53">
        <v>1</v>
      </c>
      <c r="H53" t="s">
        <v>55</v>
      </c>
      <c r="I53">
        <v>61.96</v>
      </c>
      <c r="J53">
        <v>60</v>
      </c>
      <c r="L53" t="s">
        <v>56</v>
      </c>
      <c r="M53" t="s">
        <v>58</v>
      </c>
      <c r="N53" t="s">
        <v>58</v>
      </c>
      <c r="O53" t="s">
        <v>56</v>
      </c>
      <c r="P53" t="s">
        <v>351</v>
      </c>
      <c r="Q53" t="s">
        <v>60</v>
      </c>
      <c r="R53">
        <v>110</v>
      </c>
      <c r="S53" t="s">
        <v>61</v>
      </c>
      <c r="T53">
        <v>16</v>
      </c>
      <c r="U53">
        <v>6</v>
      </c>
      <c r="V53">
        <v>28.26</v>
      </c>
      <c r="W53">
        <v>0</v>
      </c>
      <c r="X53">
        <v>34.06</v>
      </c>
      <c r="Y53">
        <v>6.52</v>
      </c>
      <c r="Z53">
        <v>38.409999999999997</v>
      </c>
      <c r="AA53">
        <v>4.9800000000000004</v>
      </c>
      <c r="AC53">
        <v>72.73</v>
      </c>
      <c r="AD53">
        <v>54.55</v>
      </c>
      <c r="AE53">
        <v>46.1</v>
      </c>
      <c r="AF53">
        <v>0</v>
      </c>
      <c r="AG53">
        <v>93.48</v>
      </c>
      <c r="AH53">
        <v>66</v>
      </c>
      <c r="AI53">
        <v>89.01</v>
      </c>
      <c r="AJ53">
        <v>73.849999999999994</v>
      </c>
      <c r="AK53">
        <v>61.96</v>
      </c>
      <c r="BB53" t="s">
        <v>62</v>
      </c>
      <c r="BC53" t="s">
        <v>63</v>
      </c>
    </row>
    <row r="54" spans="1:55" x14ac:dyDescent="0.35">
      <c r="A54" t="s">
        <v>375</v>
      </c>
      <c r="B54" t="s">
        <v>376</v>
      </c>
      <c r="C54" t="s">
        <v>711</v>
      </c>
      <c r="E54" t="s">
        <v>380</v>
      </c>
      <c r="F54" s="1">
        <v>38482</v>
      </c>
      <c r="G54">
        <v>1</v>
      </c>
      <c r="H54" t="s">
        <v>55</v>
      </c>
      <c r="I54">
        <v>46.69</v>
      </c>
      <c r="J54">
        <v>60</v>
      </c>
      <c r="L54" t="s">
        <v>56</v>
      </c>
      <c r="M54" t="s">
        <v>175</v>
      </c>
      <c r="N54" t="s">
        <v>58</v>
      </c>
      <c r="O54" t="s">
        <v>56</v>
      </c>
      <c r="P54" t="s">
        <v>301</v>
      </c>
      <c r="Q54" t="s">
        <v>60</v>
      </c>
      <c r="R54">
        <v>110</v>
      </c>
      <c r="S54" t="s">
        <v>61</v>
      </c>
      <c r="T54">
        <v>10</v>
      </c>
      <c r="U54">
        <v>4</v>
      </c>
      <c r="V54">
        <v>34.67</v>
      </c>
      <c r="W54">
        <v>0</v>
      </c>
      <c r="X54">
        <v>13.33</v>
      </c>
      <c r="Y54">
        <v>26.67</v>
      </c>
      <c r="Z54">
        <v>56</v>
      </c>
      <c r="AA54">
        <v>5.08</v>
      </c>
      <c r="AC54">
        <v>45.45</v>
      </c>
      <c r="AD54">
        <v>36.36</v>
      </c>
      <c r="AE54">
        <v>56.55</v>
      </c>
      <c r="AF54">
        <v>0</v>
      </c>
      <c r="AG54">
        <v>73.33</v>
      </c>
      <c r="AH54">
        <v>25.84</v>
      </c>
      <c r="AI54">
        <v>63.58</v>
      </c>
      <c r="AJ54">
        <v>72.349999999999994</v>
      </c>
      <c r="AK54">
        <v>46.69</v>
      </c>
      <c r="BB54" t="s">
        <v>62</v>
      </c>
      <c r="BC54" t="s">
        <v>63</v>
      </c>
    </row>
    <row r="55" spans="1:55" x14ac:dyDescent="0.35">
      <c r="A55" t="s">
        <v>375</v>
      </c>
      <c r="B55" t="s">
        <v>376</v>
      </c>
      <c r="C55" t="s">
        <v>711</v>
      </c>
      <c r="E55" t="s">
        <v>381</v>
      </c>
      <c r="F55" s="1">
        <v>39063</v>
      </c>
      <c r="G55">
        <v>1</v>
      </c>
      <c r="H55" t="s">
        <v>55</v>
      </c>
      <c r="I55">
        <v>65.11</v>
      </c>
      <c r="J55">
        <v>60</v>
      </c>
      <c r="L55" t="s">
        <v>56</v>
      </c>
      <c r="M55" t="s">
        <v>58</v>
      </c>
      <c r="N55" t="s">
        <v>78</v>
      </c>
      <c r="O55" t="s">
        <v>65</v>
      </c>
      <c r="P55" t="s">
        <v>382</v>
      </c>
      <c r="Q55" t="s">
        <v>60</v>
      </c>
      <c r="R55">
        <v>110</v>
      </c>
      <c r="S55" t="s">
        <v>69</v>
      </c>
      <c r="T55">
        <v>17</v>
      </c>
      <c r="U55">
        <v>7</v>
      </c>
      <c r="V55">
        <v>23.21</v>
      </c>
      <c r="W55">
        <v>4.46</v>
      </c>
      <c r="X55">
        <v>42.86</v>
      </c>
      <c r="Y55">
        <v>13.39</v>
      </c>
      <c r="Z55">
        <v>42.86</v>
      </c>
      <c r="AA55">
        <v>4.74</v>
      </c>
      <c r="AC55">
        <v>77.27</v>
      </c>
      <c r="AD55">
        <v>63.64</v>
      </c>
      <c r="AE55">
        <v>37.869999999999997</v>
      </c>
      <c r="AF55">
        <v>12.54</v>
      </c>
      <c r="AG55">
        <v>86.61</v>
      </c>
      <c r="AH55">
        <v>83.06</v>
      </c>
      <c r="AI55">
        <v>82.58</v>
      </c>
      <c r="AJ55">
        <v>77.34</v>
      </c>
      <c r="AK55">
        <v>65.11</v>
      </c>
      <c r="BB55" t="s">
        <v>70</v>
      </c>
      <c r="BC55" t="s">
        <v>71</v>
      </c>
    </row>
    <row r="56" spans="1:55" x14ac:dyDescent="0.35">
      <c r="A56" t="s">
        <v>375</v>
      </c>
      <c r="B56" t="s">
        <v>376</v>
      </c>
      <c r="C56" t="s">
        <v>711</v>
      </c>
      <c r="E56" t="s">
        <v>383</v>
      </c>
      <c r="F56" s="1">
        <v>40148</v>
      </c>
      <c r="G56">
        <v>1</v>
      </c>
      <c r="H56" t="s">
        <v>55</v>
      </c>
      <c r="I56">
        <v>73.63</v>
      </c>
      <c r="J56">
        <v>60</v>
      </c>
      <c r="L56" t="s">
        <v>65</v>
      </c>
      <c r="M56" t="s">
        <v>78</v>
      </c>
      <c r="N56" t="s">
        <v>78</v>
      </c>
      <c r="O56" t="s">
        <v>65</v>
      </c>
      <c r="P56" t="s">
        <v>216</v>
      </c>
      <c r="Q56" t="s">
        <v>60</v>
      </c>
      <c r="R56">
        <v>110</v>
      </c>
      <c r="S56" t="s">
        <v>69</v>
      </c>
      <c r="T56">
        <v>18</v>
      </c>
      <c r="U56">
        <v>9</v>
      </c>
      <c r="V56">
        <v>34.26</v>
      </c>
      <c r="W56">
        <v>11.11</v>
      </c>
      <c r="X56">
        <v>35.19</v>
      </c>
      <c r="Y56">
        <v>6.48</v>
      </c>
      <c r="Z56">
        <v>36.11</v>
      </c>
      <c r="AA56">
        <v>4.2699999999999996</v>
      </c>
      <c r="AC56">
        <v>81.819999999999993</v>
      </c>
      <c r="AD56">
        <v>81.819999999999993</v>
      </c>
      <c r="AE56">
        <v>55.89</v>
      </c>
      <c r="AF56">
        <v>31.21</v>
      </c>
      <c r="AG56">
        <v>93.52</v>
      </c>
      <c r="AH56">
        <v>68.19</v>
      </c>
      <c r="AI56">
        <v>92.32</v>
      </c>
      <c r="AJ56">
        <v>84.29</v>
      </c>
      <c r="AK56">
        <v>73.63</v>
      </c>
      <c r="BB56" t="s">
        <v>70</v>
      </c>
      <c r="BC56" t="s">
        <v>71</v>
      </c>
    </row>
    <row r="57" spans="1:55" x14ac:dyDescent="0.35">
      <c r="A57" t="s">
        <v>375</v>
      </c>
      <c r="B57" t="s">
        <v>376</v>
      </c>
      <c r="C57" t="s">
        <v>711</v>
      </c>
      <c r="E57" t="s">
        <v>384</v>
      </c>
      <c r="F57" s="1">
        <v>40337</v>
      </c>
      <c r="G57">
        <v>1</v>
      </c>
      <c r="H57" t="s">
        <v>55</v>
      </c>
      <c r="I57">
        <v>62.8</v>
      </c>
      <c r="J57">
        <v>60</v>
      </c>
      <c r="L57" t="s">
        <v>65</v>
      </c>
      <c r="M57" t="s">
        <v>78</v>
      </c>
      <c r="N57" t="s">
        <v>78</v>
      </c>
      <c r="O57" t="s">
        <v>65</v>
      </c>
      <c r="P57" t="s">
        <v>257</v>
      </c>
      <c r="Q57" t="s">
        <v>60</v>
      </c>
      <c r="R57">
        <v>110</v>
      </c>
      <c r="S57" t="s">
        <v>61</v>
      </c>
      <c r="T57">
        <v>13</v>
      </c>
      <c r="U57">
        <v>8</v>
      </c>
      <c r="V57">
        <v>45.54</v>
      </c>
      <c r="W57">
        <v>7.14</v>
      </c>
      <c r="X57">
        <v>18.75</v>
      </c>
      <c r="Y57">
        <v>11.61</v>
      </c>
      <c r="Z57">
        <v>53.57</v>
      </c>
      <c r="AA57">
        <v>4.26</v>
      </c>
      <c r="AC57">
        <v>59.09</v>
      </c>
      <c r="AD57">
        <v>72.73</v>
      </c>
      <c r="AE57">
        <v>74.28</v>
      </c>
      <c r="AF57">
        <v>20.059999999999999</v>
      </c>
      <c r="AG57">
        <v>88.39</v>
      </c>
      <c r="AH57">
        <v>36.340000000000003</v>
      </c>
      <c r="AI57">
        <v>67.09</v>
      </c>
      <c r="AJ57">
        <v>84.43</v>
      </c>
      <c r="AK57">
        <v>62.8</v>
      </c>
      <c r="BB57" t="s">
        <v>62</v>
      </c>
      <c r="BC57" t="s">
        <v>63</v>
      </c>
    </row>
    <row r="58" spans="1:55" x14ac:dyDescent="0.35">
      <c r="A58" t="s">
        <v>375</v>
      </c>
      <c r="B58" t="s">
        <v>376</v>
      </c>
      <c r="C58" t="s">
        <v>711</v>
      </c>
      <c r="E58" t="s">
        <v>385</v>
      </c>
      <c r="F58" s="1">
        <v>41016</v>
      </c>
      <c r="G58">
        <v>1</v>
      </c>
      <c r="H58" t="s">
        <v>55</v>
      </c>
      <c r="I58">
        <v>61.48</v>
      </c>
      <c r="J58">
        <v>60</v>
      </c>
      <c r="L58" t="s">
        <v>65</v>
      </c>
      <c r="M58" t="s">
        <v>78</v>
      </c>
      <c r="N58" t="s">
        <v>58</v>
      </c>
      <c r="O58" t="s">
        <v>56</v>
      </c>
      <c r="P58" t="s">
        <v>386</v>
      </c>
      <c r="Q58" t="s">
        <v>60</v>
      </c>
      <c r="R58">
        <v>110</v>
      </c>
      <c r="S58" t="s">
        <v>61</v>
      </c>
      <c r="T58">
        <v>18</v>
      </c>
      <c r="U58">
        <v>10</v>
      </c>
      <c r="V58">
        <v>21.82</v>
      </c>
      <c r="W58">
        <v>4.55</v>
      </c>
      <c r="X58">
        <v>20.91</v>
      </c>
      <c r="Y58">
        <v>28.18</v>
      </c>
      <c r="Z58">
        <v>39.090000000000003</v>
      </c>
      <c r="AA58">
        <v>5.21</v>
      </c>
      <c r="AC58">
        <v>81.819999999999993</v>
      </c>
      <c r="AD58">
        <v>90.91</v>
      </c>
      <c r="AE58">
        <v>35.590000000000003</v>
      </c>
      <c r="AF58">
        <v>12.77</v>
      </c>
      <c r="AG58">
        <v>71.819999999999993</v>
      </c>
      <c r="AH58">
        <v>40.520000000000003</v>
      </c>
      <c r="AI58">
        <v>88.02</v>
      </c>
      <c r="AJ58">
        <v>70.430000000000007</v>
      </c>
      <c r="AK58">
        <v>61.48</v>
      </c>
      <c r="BB58" t="s">
        <v>62</v>
      </c>
      <c r="BC58" t="s">
        <v>63</v>
      </c>
    </row>
    <row r="59" spans="1:55" x14ac:dyDescent="0.35">
      <c r="A59" t="s">
        <v>375</v>
      </c>
      <c r="B59" t="s">
        <v>376</v>
      </c>
      <c r="C59" t="s">
        <v>711</v>
      </c>
      <c r="E59" t="s">
        <v>387</v>
      </c>
      <c r="F59" s="1">
        <v>41192</v>
      </c>
      <c r="G59">
        <v>1</v>
      </c>
      <c r="H59" t="s">
        <v>55</v>
      </c>
      <c r="I59">
        <v>65.010000000000005</v>
      </c>
      <c r="J59">
        <v>60</v>
      </c>
      <c r="K59" t="s">
        <v>388</v>
      </c>
      <c r="L59" t="s">
        <v>56</v>
      </c>
      <c r="M59" t="s">
        <v>58</v>
      </c>
      <c r="N59" t="s">
        <v>58</v>
      </c>
      <c r="O59" t="s">
        <v>56</v>
      </c>
      <c r="P59" t="s">
        <v>178</v>
      </c>
      <c r="Q59" t="s">
        <v>60</v>
      </c>
      <c r="R59">
        <v>110</v>
      </c>
      <c r="S59" t="s">
        <v>69</v>
      </c>
      <c r="T59">
        <v>13</v>
      </c>
      <c r="U59">
        <v>7</v>
      </c>
      <c r="V59">
        <v>17.27</v>
      </c>
      <c r="W59">
        <v>7.27</v>
      </c>
      <c r="X59">
        <v>59.09</v>
      </c>
      <c r="Y59">
        <v>4.55</v>
      </c>
      <c r="Z59">
        <v>50.91</v>
      </c>
      <c r="AA59">
        <v>4.4000000000000004</v>
      </c>
      <c r="AC59">
        <v>59.09</v>
      </c>
      <c r="AD59">
        <v>63.64</v>
      </c>
      <c r="AE59">
        <v>28.18</v>
      </c>
      <c r="AF59">
        <v>20.43</v>
      </c>
      <c r="AG59">
        <v>95.45</v>
      </c>
      <c r="AH59">
        <v>100</v>
      </c>
      <c r="AI59">
        <v>70.94</v>
      </c>
      <c r="AJ59">
        <v>82.38</v>
      </c>
      <c r="AK59">
        <v>65.010000000000005</v>
      </c>
      <c r="BB59" t="s">
        <v>70</v>
      </c>
      <c r="BC59" t="s">
        <v>71</v>
      </c>
    </row>
    <row r="60" spans="1:55" x14ac:dyDescent="0.35">
      <c r="A60" t="s">
        <v>375</v>
      </c>
      <c r="B60" t="s">
        <v>376</v>
      </c>
      <c r="C60" t="s">
        <v>711</v>
      </c>
      <c r="E60" t="s">
        <v>389</v>
      </c>
      <c r="F60" s="1">
        <v>43965</v>
      </c>
      <c r="G60">
        <v>1</v>
      </c>
      <c r="H60" t="s">
        <v>55</v>
      </c>
      <c r="I60">
        <v>51.63</v>
      </c>
      <c r="J60">
        <v>60</v>
      </c>
      <c r="L60" t="s">
        <v>326</v>
      </c>
      <c r="M60" t="s">
        <v>335</v>
      </c>
      <c r="N60" t="s">
        <v>328</v>
      </c>
      <c r="O60" t="s">
        <v>326</v>
      </c>
      <c r="P60" t="s">
        <v>364</v>
      </c>
      <c r="Q60" t="s">
        <v>60</v>
      </c>
      <c r="R60">
        <v>110</v>
      </c>
      <c r="S60" t="s">
        <v>61</v>
      </c>
      <c r="T60">
        <v>13</v>
      </c>
      <c r="U60">
        <v>6</v>
      </c>
      <c r="V60">
        <v>26.36</v>
      </c>
      <c r="W60">
        <v>5.45</v>
      </c>
      <c r="X60">
        <v>15.45</v>
      </c>
      <c r="Y60">
        <v>27.27</v>
      </c>
      <c r="Z60">
        <v>55.45</v>
      </c>
      <c r="AA60">
        <v>4.96</v>
      </c>
      <c r="AC60">
        <v>59.09</v>
      </c>
      <c r="AD60">
        <v>54.55</v>
      </c>
      <c r="AE60">
        <v>43.01</v>
      </c>
      <c r="AF60">
        <v>15.32</v>
      </c>
      <c r="AG60">
        <v>72.73</v>
      </c>
      <c r="AH60">
        <v>29.95</v>
      </c>
      <c r="AI60">
        <v>64.37</v>
      </c>
      <c r="AJ60">
        <v>74.06</v>
      </c>
      <c r="AK60">
        <v>51.63</v>
      </c>
      <c r="BB60" t="s">
        <v>62</v>
      </c>
      <c r="BC60" t="s">
        <v>63</v>
      </c>
    </row>
    <row r="61" spans="1:55" x14ac:dyDescent="0.35">
      <c r="A61" t="s">
        <v>375</v>
      </c>
      <c r="B61" t="s">
        <v>376</v>
      </c>
      <c r="C61" t="s">
        <v>711</v>
      </c>
      <c r="E61" t="s">
        <v>391</v>
      </c>
      <c r="F61" s="1">
        <v>44145</v>
      </c>
      <c r="G61">
        <v>1</v>
      </c>
      <c r="H61" t="s">
        <v>55</v>
      </c>
      <c r="I61">
        <v>69.36</v>
      </c>
      <c r="J61">
        <v>60</v>
      </c>
      <c r="L61" t="s">
        <v>56</v>
      </c>
      <c r="M61" t="s">
        <v>366</v>
      </c>
      <c r="N61" t="s">
        <v>332</v>
      </c>
      <c r="O61" t="s">
        <v>326</v>
      </c>
      <c r="P61" t="s">
        <v>333</v>
      </c>
      <c r="Q61" t="s">
        <v>60</v>
      </c>
      <c r="R61">
        <v>110</v>
      </c>
      <c r="S61" t="s">
        <v>69</v>
      </c>
      <c r="T61">
        <v>18</v>
      </c>
      <c r="U61">
        <v>10</v>
      </c>
      <c r="V61">
        <v>10.91</v>
      </c>
      <c r="W61">
        <v>9.09</v>
      </c>
      <c r="X61">
        <v>48.18</v>
      </c>
      <c r="Y61">
        <v>11.82</v>
      </c>
      <c r="Z61">
        <v>42.73</v>
      </c>
      <c r="AA61">
        <v>4.9400000000000004</v>
      </c>
      <c r="AC61">
        <v>81.819999999999993</v>
      </c>
      <c r="AD61">
        <v>90.91</v>
      </c>
      <c r="AE61">
        <v>17.8</v>
      </c>
      <c r="AF61">
        <v>25.54</v>
      </c>
      <c r="AG61">
        <v>88.18</v>
      </c>
      <c r="AH61">
        <v>93.38</v>
      </c>
      <c r="AI61">
        <v>82.76</v>
      </c>
      <c r="AJ61">
        <v>74.47</v>
      </c>
      <c r="AK61">
        <v>69.36</v>
      </c>
      <c r="BB61" t="s">
        <v>70</v>
      </c>
      <c r="BC61" t="s">
        <v>71</v>
      </c>
    </row>
    <row r="62" spans="1:55" x14ac:dyDescent="0.35">
      <c r="A62" t="s">
        <v>375</v>
      </c>
      <c r="B62" t="s">
        <v>376</v>
      </c>
      <c r="C62" t="s">
        <v>711</v>
      </c>
      <c r="E62" t="s">
        <v>392</v>
      </c>
      <c r="F62" s="1">
        <v>44307</v>
      </c>
      <c r="G62">
        <v>1</v>
      </c>
      <c r="H62" t="s">
        <v>55</v>
      </c>
      <c r="I62">
        <v>46.56</v>
      </c>
      <c r="J62">
        <v>60</v>
      </c>
      <c r="L62" t="s">
        <v>326</v>
      </c>
      <c r="M62" t="s">
        <v>335</v>
      </c>
      <c r="N62" t="s">
        <v>336</v>
      </c>
      <c r="O62" t="s">
        <v>326</v>
      </c>
      <c r="P62" t="s">
        <v>337</v>
      </c>
      <c r="Q62" t="s">
        <v>60</v>
      </c>
      <c r="R62">
        <v>110</v>
      </c>
      <c r="S62" t="s">
        <v>61</v>
      </c>
      <c r="T62">
        <v>13</v>
      </c>
      <c r="U62">
        <v>6</v>
      </c>
      <c r="V62">
        <v>20.91</v>
      </c>
      <c r="W62">
        <v>1.82</v>
      </c>
      <c r="X62">
        <v>12.73</v>
      </c>
      <c r="Y62">
        <v>31.82</v>
      </c>
      <c r="Z62">
        <v>60</v>
      </c>
      <c r="AA62">
        <v>5.31</v>
      </c>
      <c r="AC62">
        <v>59.09</v>
      </c>
      <c r="AD62">
        <v>54.55</v>
      </c>
      <c r="AE62">
        <v>34.11</v>
      </c>
      <c r="AF62">
        <v>5.1100000000000003</v>
      </c>
      <c r="AG62">
        <v>68.180000000000007</v>
      </c>
      <c r="AH62">
        <v>24.67</v>
      </c>
      <c r="AI62">
        <v>57.8</v>
      </c>
      <c r="AJ62">
        <v>68.98</v>
      </c>
      <c r="AK62">
        <v>46.56</v>
      </c>
      <c r="BB62" t="s">
        <v>62</v>
      </c>
      <c r="BC62" t="s">
        <v>63</v>
      </c>
    </row>
    <row r="63" spans="1:55" x14ac:dyDescent="0.35">
      <c r="A63" t="s">
        <v>375</v>
      </c>
      <c r="B63" t="s">
        <v>376</v>
      </c>
      <c r="C63" t="s">
        <v>711</v>
      </c>
      <c r="E63" t="s">
        <v>393</v>
      </c>
      <c r="F63" s="1">
        <v>44508</v>
      </c>
      <c r="G63">
        <v>1</v>
      </c>
      <c r="H63" t="s">
        <v>55</v>
      </c>
      <c r="I63">
        <v>70.48</v>
      </c>
      <c r="J63">
        <v>60</v>
      </c>
      <c r="L63" t="s">
        <v>326</v>
      </c>
      <c r="M63" t="s">
        <v>369</v>
      </c>
      <c r="N63" t="s">
        <v>336</v>
      </c>
      <c r="O63" t="s">
        <v>56</v>
      </c>
      <c r="P63" t="s">
        <v>394</v>
      </c>
      <c r="Q63" t="s">
        <v>60</v>
      </c>
      <c r="R63">
        <v>110</v>
      </c>
      <c r="S63" t="s">
        <v>69</v>
      </c>
      <c r="T63">
        <v>12</v>
      </c>
      <c r="U63">
        <v>7</v>
      </c>
      <c r="V63">
        <v>40</v>
      </c>
      <c r="W63">
        <v>2.73</v>
      </c>
      <c r="X63">
        <v>52.73</v>
      </c>
      <c r="Y63">
        <v>5.45</v>
      </c>
      <c r="Z63">
        <v>36.36</v>
      </c>
      <c r="AA63">
        <v>4.1399999999999997</v>
      </c>
      <c r="AC63">
        <v>54.55</v>
      </c>
      <c r="AD63">
        <v>63.64</v>
      </c>
      <c r="AE63">
        <v>65.25</v>
      </c>
      <c r="AF63">
        <v>7.66</v>
      </c>
      <c r="AG63">
        <v>94.55</v>
      </c>
      <c r="AH63">
        <v>100</v>
      </c>
      <c r="AI63">
        <v>91.96</v>
      </c>
      <c r="AJ63">
        <v>86.23</v>
      </c>
      <c r="AK63">
        <v>70.48</v>
      </c>
      <c r="BB63" t="s">
        <v>70</v>
      </c>
      <c r="BC63" t="s">
        <v>71</v>
      </c>
    </row>
    <row r="64" spans="1:55" x14ac:dyDescent="0.35">
      <c r="A64" t="s">
        <v>375</v>
      </c>
      <c r="B64" t="s">
        <v>376</v>
      </c>
      <c r="C64" t="s">
        <v>711</v>
      </c>
      <c r="E64" t="s">
        <v>395</v>
      </c>
      <c r="F64" s="1">
        <v>44665</v>
      </c>
      <c r="G64">
        <v>1</v>
      </c>
      <c r="H64" t="s">
        <v>55</v>
      </c>
      <c r="I64">
        <v>49.54</v>
      </c>
      <c r="J64">
        <v>60</v>
      </c>
      <c r="L64" t="s">
        <v>326</v>
      </c>
      <c r="M64" t="s">
        <v>339</v>
      </c>
      <c r="N64" t="s">
        <v>332</v>
      </c>
      <c r="O64" t="s">
        <v>326</v>
      </c>
      <c r="P64" t="s">
        <v>342</v>
      </c>
      <c r="Q64" t="s">
        <v>60</v>
      </c>
      <c r="R64">
        <v>110</v>
      </c>
      <c r="S64" t="s">
        <v>61</v>
      </c>
      <c r="T64">
        <v>11</v>
      </c>
      <c r="U64">
        <v>6</v>
      </c>
      <c r="V64">
        <v>23.64</v>
      </c>
      <c r="W64">
        <v>0.91</v>
      </c>
      <c r="X64">
        <v>28.18</v>
      </c>
      <c r="Y64">
        <v>41.82</v>
      </c>
      <c r="Z64">
        <v>54.55</v>
      </c>
      <c r="AA64">
        <v>5.09</v>
      </c>
      <c r="AC64">
        <v>50</v>
      </c>
      <c r="AD64">
        <v>54.55</v>
      </c>
      <c r="AE64">
        <v>38.56</v>
      </c>
      <c r="AF64">
        <v>2.5499999999999998</v>
      </c>
      <c r="AG64">
        <v>58.18</v>
      </c>
      <c r="AH64">
        <v>54.62</v>
      </c>
      <c r="AI64">
        <v>65.69</v>
      </c>
      <c r="AJ64">
        <v>72.19</v>
      </c>
      <c r="AK64">
        <v>49.54</v>
      </c>
      <c r="BB64" t="s">
        <v>62</v>
      </c>
      <c r="BC64" t="s">
        <v>63</v>
      </c>
    </row>
    <row r="65" spans="1:55" x14ac:dyDescent="0.35">
      <c r="A65" t="s">
        <v>375</v>
      </c>
      <c r="B65" t="s">
        <v>376</v>
      </c>
      <c r="E65" t="s">
        <v>754</v>
      </c>
      <c r="F65" s="1">
        <v>44866</v>
      </c>
      <c r="G65">
        <v>1</v>
      </c>
      <c r="H65" t="s">
        <v>55</v>
      </c>
      <c r="I65">
        <v>68.650000000000006</v>
      </c>
      <c r="J65">
        <v>60</v>
      </c>
      <c r="L65" t="s">
        <v>326</v>
      </c>
      <c r="M65" t="s">
        <v>671</v>
      </c>
      <c r="N65" t="s">
        <v>332</v>
      </c>
      <c r="O65" t="s">
        <v>326</v>
      </c>
      <c r="P65" t="s">
        <v>752</v>
      </c>
      <c r="Q65" t="s">
        <v>60</v>
      </c>
      <c r="R65">
        <v>110</v>
      </c>
      <c r="S65" t="s">
        <v>69</v>
      </c>
      <c r="T65">
        <v>13</v>
      </c>
      <c r="U65">
        <v>7</v>
      </c>
      <c r="V65">
        <v>14.55</v>
      </c>
      <c r="W65">
        <v>17.27</v>
      </c>
      <c r="X65">
        <v>45.45</v>
      </c>
      <c r="Y65">
        <v>7.27</v>
      </c>
      <c r="Z65">
        <v>41.82</v>
      </c>
      <c r="AA65">
        <v>3.93</v>
      </c>
      <c r="AC65">
        <v>59.09</v>
      </c>
      <c r="AD65">
        <v>63.64</v>
      </c>
      <c r="AE65">
        <v>23.73</v>
      </c>
      <c r="AF65">
        <v>48.52</v>
      </c>
      <c r="AG65">
        <v>92.73</v>
      </c>
      <c r="AH65">
        <v>88.09</v>
      </c>
      <c r="AI65">
        <v>84.08</v>
      </c>
      <c r="AJ65">
        <v>89.3</v>
      </c>
      <c r="AK65">
        <v>68.650000000000006</v>
      </c>
      <c r="BB65" t="s">
        <v>70</v>
      </c>
      <c r="BC65" t="s">
        <v>71</v>
      </c>
    </row>
    <row r="66" spans="1:55" x14ac:dyDescent="0.35">
      <c r="F66" s="1"/>
      <c r="H66" t="s">
        <v>724</v>
      </c>
      <c r="I66">
        <f>AVERAGE(I51:I65)</f>
        <v>59.969333333333338</v>
      </c>
      <c r="J66">
        <f>AVERAGE(I60:I61)</f>
        <v>60.495000000000005</v>
      </c>
      <c r="K66">
        <f>AVERAGE(I60:I65)</f>
        <v>59.370000000000005</v>
      </c>
      <c r="L66">
        <f>STDEV(I51:I65)</f>
        <v>9.1132544497926524</v>
      </c>
      <c r="AK66">
        <f>AVERAGE(AK51:AK65)</f>
        <v>59.969333333333338</v>
      </c>
    </row>
    <row r="67" spans="1:55" x14ac:dyDescent="0.35">
      <c r="F67" s="1"/>
    </row>
    <row r="68" spans="1:55" x14ac:dyDescent="0.35">
      <c r="A68" t="s">
        <v>396</v>
      </c>
      <c r="B68" t="s">
        <v>397</v>
      </c>
      <c r="C68" t="s">
        <v>711</v>
      </c>
      <c r="E68" t="s">
        <v>398</v>
      </c>
      <c r="F68" s="1">
        <v>39897</v>
      </c>
      <c r="G68">
        <v>1</v>
      </c>
      <c r="H68" t="s">
        <v>55</v>
      </c>
      <c r="I68">
        <v>52.77</v>
      </c>
      <c r="J68">
        <v>60</v>
      </c>
      <c r="L68" t="s">
        <v>56</v>
      </c>
      <c r="M68" t="s">
        <v>175</v>
      </c>
      <c r="N68" t="s">
        <v>58</v>
      </c>
      <c r="O68" t="s">
        <v>56</v>
      </c>
      <c r="P68" t="s">
        <v>286</v>
      </c>
      <c r="Q68" t="s">
        <v>60</v>
      </c>
      <c r="R68">
        <v>110</v>
      </c>
      <c r="S68" t="s">
        <v>61</v>
      </c>
      <c r="T68">
        <v>18</v>
      </c>
      <c r="U68">
        <v>7</v>
      </c>
      <c r="V68">
        <v>21.82</v>
      </c>
      <c r="W68">
        <v>3.64</v>
      </c>
      <c r="X68">
        <v>21.82</v>
      </c>
      <c r="Y68">
        <v>46.36</v>
      </c>
      <c r="Z68">
        <v>56.36</v>
      </c>
      <c r="AA68">
        <v>5.1100000000000003</v>
      </c>
      <c r="AC68">
        <v>81.819999999999993</v>
      </c>
      <c r="AD68">
        <v>63.64</v>
      </c>
      <c r="AE68">
        <v>35.590000000000003</v>
      </c>
      <c r="AF68">
        <v>10.210000000000001</v>
      </c>
      <c r="AG68">
        <v>53.64</v>
      </c>
      <c r="AH68">
        <v>42.28</v>
      </c>
      <c r="AI68">
        <v>63.06</v>
      </c>
      <c r="AJ68">
        <v>71.930000000000007</v>
      </c>
      <c r="AK68">
        <v>52.77</v>
      </c>
      <c r="BB68" t="s">
        <v>62</v>
      </c>
      <c r="BC68" t="s">
        <v>63</v>
      </c>
    </row>
    <row r="69" spans="1:55" x14ac:dyDescent="0.35">
      <c r="A69" t="s">
        <v>396</v>
      </c>
      <c r="B69" t="s">
        <v>397</v>
      </c>
      <c r="C69" t="s">
        <v>711</v>
      </c>
      <c r="E69" t="s">
        <v>399</v>
      </c>
      <c r="F69" s="1">
        <v>40079</v>
      </c>
      <c r="G69">
        <v>1</v>
      </c>
      <c r="H69" t="s">
        <v>55</v>
      </c>
      <c r="I69">
        <v>69.7</v>
      </c>
      <c r="J69">
        <v>60</v>
      </c>
      <c r="L69" t="s">
        <v>56</v>
      </c>
      <c r="M69" t="s">
        <v>58</v>
      </c>
      <c r="N69" t="s">
        <v>58</v>
      </c>
      <c r="O69" t="s">
        <v>56</v>
      </c>
      <c r="P69" t="s">
        <v>286</v>
      </c>
      <c r="Q69" t="s">
        <v>60</v>
      </c>
      <c r="R69">
        <v>110</v>
      </c>
      <c r="S69" t="s">
        <v>69</v>
      </c>
      <c r="T69">
        <v>19</v>
      </c>
      <c r="U69">
        <v>7</v>
      </c>
      <c r="V69">
        <v>20.91</v>
      </c>
      <c r="W69">
        <v>5.45</v>
      </c>
      <c r="X69">
        <v>62.73</v>
      </c>
      <c r="Y69">
        <v>4.55</v>
      </c>
      <c r="Z69">
        <v>43.64</v>
      </c>
      <c r="AA69">
        <v>4.47</v>
      </c>
      <c r="AC69">
        <v>86.36</v>
      </c>
      <c r="AD69">
        <v>63.64</v>
      </c>
      <c r="AE69">
        <v>34.11</v>
      </c>
      <c r="AF69">
        <v>15.32</v>
      </c>
      <c r="AG69">
        <v>95.45</v>
      </c>
      <c r="AH69">
        <v>100</v>
      </c>
      <c r="AI69">
        <v>81.45</v>
      </c>
      <c r="AJ69">
        <v>81.28</v>
      </c>
      <c r="AK69">
        <v>69.7</v>
      </c>
      <c r="BB69" t="s">
        <v>70</v>
      </c>
      <c r="BC69" t="s">
        <v>71</v>
      </c>
    </row>
    <row r="70" spans="1:55" x14ac:dyDescent="0.35">
      <c r="F70" s="1"/>
      <c r="H70" t="s">
        <v>724</v>
      </c>
      <c r="I70">
        <f>AVERAGE(I68:I69)</f>
        <v>61.234999999999999</v>
      </c>
      <c r="J70" s="2" t="s">
        <v>767</v>
      </c>
      <c r="K70" s="2" t="s">
        <v>767</v>
      </c>
      <c r="L70">
        <f>STDEV(I68:I69)</f>
        <v>11.971317805488264</v>
      </c>
      <c r="AK70">
        <f>AVERAGE(AK68:AK69)</f>
        <v>61.234999999999999</v>
      </c>
    </row>
    <row r="71" spans="1:55" x14ac:dyDescent="0.35">
      <c r="F71" s="1"/>
    </row>
    <row r="72" spans="1:55" x14ac:dyDescent="0.35">
      <c r="A72" t="s">
        <v>400</v>
      </c>
      <c r="B72" t="s">
        <v>401</v>
      </c>
      <c r="C72" t="s">
        <v>711</v>
      </c>
      <c r="E72" t="s">
        <v>402</v>
      </c>
      <c r="F72" s="1">
        <v>36654</v>
      </c>
      <c r="G72">
        <v>1</v>
      </c>
      <c r="H72" t="s">
        <v>55</v>
      </c>
      <c r="I72">
        <v>50.6</v>
      </c>
      <c r="J72">
        <v>60</v>
      </c>
      <c r="L72" t="s">
        <v>56</v>
      </c>
      <c r="M72" t="s">
        <v>58</v>
      </c>
      <c r="N72" t="s">
        <v>58</v>
      </c>
      <c r="O72" t="s">
        <v>56</v>
      </c>
      <c r="P72" t="s">
        <v>403</v>
      </c>
      <c r="Q72" t="s">
        <v>60</v>
      </c>
      <c r="R72">
        <v>110</v>
      </c>
      <c r="S72" t="s">
        <v>61</v>
      </c>
      <c r="T72">
        <v>10</v>
      </c>
      <c r="U72">
        <v>5</v>
      </c>
      <c r="V72">
        <v>34.04</v>
      </c>
      <c r="W72">
        <v>2.13</v>
      </c>
      <c r="X72">
        <v>14.89</v>
      </c>
      <c r="Y72">
        <v>23.4</v>
      </c>
      <c r="Z72">
        <v>46.81</v>
      </c>
      <c r="AA72">
        <v>5.23</v>
      </c>
      <c r="AC72">
        <v>45.45</v>
      </c>
      <c r="AD72">
        <v>45.45</v>
      </c>
      <c r="AE72">
        <v>55.53</v>
      </c>
      <c r="AF72">
        <v>5.98</v>
      </c>
      <c r="AG72">
        <v>76.599999999999994</v>
      </c>
      <c r="AH72">
        <v>28.86</v>
      </c>
      <c r="AI72">
        <v>76.87</v>
      </c>
      <c r="AJ72">
        <v>70.09</v>
      </c>
      <c r="AK72">
        <v>50.6</v>
      </c>
      <c r="BB72" t="s">
        <v>62</v>
      </c>
      <c r="BC72" t="s">
        <v>63</v>
      </c>
    </row>
    <row r="73" spans="1:55" x14ac:dyDescent="0.35">
      <c r="A73" t="s">
        <v>400</v>
      </c>
      <c r="B73" t="s">
        <v>401</v>
      </c>
      <c r="C73" t="s">
        <v>711</v>
      </c>
      <c r="E73" t="s">
        <v>404</v>
      </c>
      <c r="F73" s="1">
        <v>36810</v>
      </c>
      <c r="G73">
        <v>1</v>
      </c>
      <c r="H73" t="s">
        <v>55</v>
      </c>
      <c r="I73">
        <v>65.010000000000005</v>
      </c>
      <c r="J73">
        <v>60</v>
      </c>
      <c r="L73" t="s">
        <v>405</v>
      </c>
      <c r="M73" t="s">
        <v>159</v>
      </c>
      <c r="N73" t="s">
        <v>58</v>
      </c>
      <c r="O73" t="s">
        <v>56</v>
      </c>
      <c r="P73" t="s">
        <v>346</v>
      </c>
      <c r="Q73" t="s">
        <v>60</v>
      </c>
      <c r="R73">
        <v>110</v>
      </c>
      <c r="S73" t="s">
        <v>69</v>
      </c>
      <c r="T73">
        <v>17</v>
      </c>
      <c r="U73">
        <v>6</v>
      </c>
      <c r="V73">
        <v>31.06</v>
      </c>
      <c r="W73">
        <v>3.73</v>
      </c>
      <c r="X73">
        <v>34.78</v>
      </c>
      <c r="Y73">
        <v>5.59</v>
      </c>
      <c r="Z73">
        <v>40.99</v>
      </c>
      <c r="AA73">
        <v>4.5599999999999996</v>
      </c>
      <c r="AC73">
        <v>77.27</v>
      </c>
      <c r="AD73">
        <v>54.55</v>
      </c>
      <c r="AE73">
        <v>50.66</v>
      </c>
      <c r="AF73">
        <v>10.47</v>
      </c>
      <c r="AG73">
        <v>94.41</v>
      </c>
      <c r="AH73">
        <v>67.41</v>
      </c>
      <c r="AI73">
        <v>85.27</v>
      </c>
      <c r="AJ73">
        <v>80.010000000000005</v>
      </c>
      <c r="AK73">
        <v>65.010000000000005</v>
      </c>
      <c r="BB73" t="s">
        <v>70</v>
      </c>
      <c r="BC73" t="s">
        <v>71</v>
      </c>
    </row>
    <row r="74" spans="1:55" x14ac:dyDescent="0.35">
      <c r="A74" t="s">
        <v>400</v>
      </c>
      <c r="B74" t="s">
        <v>401</v>
      </c>
      <c r="C74" t="s">
        <v>711</v>
      </c>
      <c r="E74" t="s">
        <v>406</v>
      </c>
      <c r="F74" s="1">
        <v>37221</v>
      </c>
      <c r="G74">
        <v>1</v>
      </c>
      <c r="H74" t="s">
        <v>55</v>
      </c>
      <c r="I74">
        <v>63.17</v>
      </c>
      <c r="J74">
        <v>60</v>
      </c>
      <c r="L74" t="s">
        <v>56</v>
      </c>
      <c r="M74" t="s">
        <v>83</v>
      </c>
      <c r="N74" t="s">
        <v>103</v>
      </c>
      <c r="O74" t="s">
        <v>104</v>
      </c>
      <c r="P74" t="s">
        <v>276</v>
      </c>
      <c r="Q74" t="s">
        <v>60</v>
      </c>
      <c r="R74">
        <v>110</v>
      </c>
      <c r="S74" t="s">
        <v>69</v>
      </c>
      <c r="T74">
        <v>11</v>
      </c>
      <c r="U74">
        <v>6</v>
      </c>
      <c r="V74">
        <v>33.64</v>
      </c>
      <c r="W74">
        <v>5.61</v>
      </c>
      <c r="X74">
        <v>41.12</v>
      </c>
      <c r="Y74">
        <v>2.8</v>
      </c>
      <c r="Z74">
        <v>48.6</v>
      </c>
      <c r="AA74">
        <v>4.63</v>
      </c>
      <c r="AC74">
        <v>50</v>
      </c>
      <c r="AD74">
        <v>54.55</v>
      </c>
      <c r="AE74">
        <v>54.89</v>
      </c>
      <c r="AF74">
        <v>15.75</v>
      </c>
      <c r="AG74">
        <v>97.2</v>
      </c>
      <c r="AH74">
        <v>79.69</v>
      </c>
      <c r="AI74">
        <v>74.28</v>
      </c>
      <c r="AJ74">
        <v>79.03</v>
      </c>
      <c r="AK74">
        <v>63.17</v>
      </c>
      <c r="BB74" t="s">
        <v>70</v>
      </c>
      <c r="BC74" t="s">
        <v>71</v>
      </c>
    </row>
    <row r="75" spans="1:55" x14ac:dyDescent="0.35">
      <c r="A75" t="s">
        <v>400</v>
      </c>
      <c r="B75" t="s">
        <v>401</v>
      </c>
      <c r="C75" t="s">
        <v>711</v>
      </c>
      <c r="E75" t="s">
        <v>407</v>
      </c>
      <c r="F75" s="1">
        <v>37963</v>
      </c>
      <c r="G75">
        <v>1</v>
      </c>
      <c r="H75" t="s">
        <v>55</v>
      </c>
      <c r="I75">
        <v>56.62</v>
      </c>
      <c r="J75">
        <v>60</v>
      </c>
      <c r="L75" t="s">
        <v>56</v>
      </c>
      <c r="M75" t="s">
        <v>58</v>
      </c>
      <c r="N75" t="s">
        <v>58</v>
      </c>
      <c r="O75" t="s">
        <v>56</v>
      </c>
      <c r="P75" t="s">
        <v>349</v>
      </c>
      <c r="Q75" t="s">
        <v>60</v>
      </c>
      <c r="R75">
        <v>110</v>
      </c>
      <c r="S75" t="s">
        <v>69</v>
      </c>
      <c r="T75">
        <v>17</v>
      </c>
      <c r="U75">
        <v>8</v>
      </c>
      <c r="V75">
        <v>7.02</v>
      </c>
      <c r="W75">
        <v>4.3899999999999997</v>
      </c>
      <c r="X75">
        <v>34.21</v>
      </c>
      <c r="Y75">
        <v>6.14</v>
      </c>
      <c r="Z75">
        <v>67.540000000000006</v>
      </c>
      <c r="AA75">
        <v>5.0999999999999996</v>
      </c>
      <c r="AC75">
        <v>77.27</v>
      </c>
      <c r="AD75">
        <v>72.73</v>
      </c>
      <c r="AE75">
        <v>11.45</v>
      </c>
      <c r="AF75">
        <v>12.32</v>
      </c>
      <c r="AG75">
        <v>93.86</v>
      </c>
      <c r="AH75">
        <v>66.3</v>
      </c>
      <c r="AI75">
        <v>46.9</v>
      </c>
      <c r="AJ75">
        <v>72.11</v>
      </c>
      <c r="AK75">
        <v>56.62</v>
      </c>
      <c r="BB75" t="s">
        <v>70</v>
      </c>
      <c r="BC75" t="s">
        <v>71</v>
      </c>
    </row>
    <row r="76" spans="1:55" x14ac:dyDescent="0.35">
      <c r="A76" t="s">
        <v>400</v>
      </c>
      <c r="B76" t="s">
        <v>401</v>
      </c>
      <c r="C76" t="s">
        <v>711</v>
      </c>
      <c r="E76" t="s">
        <v>408</v>
      </c>
      <c r="F76" s="1">
        <v>38103</v>
      </c>
      <c r="G76">
        <v>1</v>
      </c>
      <c r="H76" t="s">
        <v>55</v>
      </c>
      <c r="I76">
        <v>62.02</v>
      </c>
      <c r="J76">
        <v>60</v>
      </c>
      <c r="L76" t="s">
        <v>104</v>
      </c>
      <c r="M76" t="s">
        <v>409</v>
      </c>
      <c r="N76" t="s">
        <v>58</v>
      </c>
      <c r="O76" t="s">
        <v>56</v>
      </c>
      <c r="P76" t="s">
        <v>351</v>
      </c>
      <c r="Q76" t="s">
        <v>60</v>
      </c>
      <c r="R76">
        <v>110</v>
      </c>
      <c r="S76" t="s">
        <v>61</v>
      </c>
      <c r="T76">
        <v>17</v>
      </c>
      <c r="U76">
        <v>7</v>
      </c>
      <c r="V76">
        <v>36.15</v>
      </c>
      <c r="W76">
        <v>3.08</v>
      </c>
      <c r="X76">
        <v>20.77</v>
      </c>
      <c r="Y76">
        <v>10.77</v>
      </c>
      <c r="Z76">
        <v>43.08</v>
      </c>
      <c r="AA76">
        <v>4.84</v>
      </c>
      <c r="AC76">
        <v>77.27</v>
      </c>
      <c r="AD76">
        <v>63.64</v>
      </c>
      <c r="AE76">
        <v>58.98</v>
      </c>
      <c r="AF76">
        <v>8.64</v>
      </c>
      <c r="AG76">
        <v>89.23</v>
      </c>
      <c r="AH76">
        <v>40.25</v>
      </c>
      <c r="AI76">
        <v>82.26</v>
      </c>
      <c r="AJ76">
        <v>75.900000000000006</v>
      </c>
      <c r="AK76">
        <v>62.02</v>
      </c>
      <c r="BB76" t="s">
        <v>62</v>
      </c>
      <c r="BC76" t="s">
        <v>63</v>
      </c>
    </row>
    <row r="77" spans="1:55" x14ac:dyDescent="0.35">
      <c r="A77" t="s">
        <v>400</v>
      </c>
      <c r="B77" t="s">
        <v>401</v>
      </c>
      <c r="C77" t="s">
        <v>711</v>
      </c>
      <c r="E77" t="s">
        <v>410</v>
      </c>
      <c r="F77" s="1">
        <v>38481</v>
      </c>
      <c r="G77">
        <v>1</v>
      </c>
      <c r="H77" t="s">
        <v>55</v>
      </c>
      <c r="I77">
        <v>57.14</v>
      </c>
      <c r="J77">
        <v>60</v>
      </c>
      <c r="L77" t="s">
        <v>56</v>
      </c>
      <c r="M77" t="s">
        <v>58</v>
      </c>
      <c r="N77" t="s">
        <v>58</v>
      </c>
      <c r="O77" t="s">
        <v>56</v>
      </c>
      <c r="P77" t="s">
        <v>301</v>
      </c>
      <c r="Q77" t="s">
        <v>60</v>
      </c>
      <c r="R77">
        <v>110</v>
      </c>
      <c r="S77" t="s">
        <v>61</v>
      </c>
      <c r="T77">
        <v>11</v>
      </c>
      <c r="U77">
        <v>6</v>
      </c>
      <c r="V77">
        <v>34.78</v>
      </c>
      <c r="W77">
        <v>3.26</v>
      </c>
      <c r="X77">
        <v>27.17</v>
      </c>
      <c r="Y77">
        <v>23.91</v>
      </c>
      <c r="Z77">
        <v>43.48</v>
      </c>
      <c r="AA77">
        <v>4.82</v>
      </c>
      <c r="AC77">
        <v>50</v>
      </c>
      <c r="AD77">
        <v>54.55</v>
      </c>
      <c r="AE77">
        <v>56.74</v>
      </c>
      <c r="AF77">
        <v>9.16</v>
      </c>
      <c r="AG77">
        <v>76.09</v>
      </c>
      <c r="AH77">
        <v>52.66</v>
      </c>
      <c r="AI77">
        <v>81.680000000000007</v>
      </c>
      <c r="AJ77">
        <v>76.25</v>
      </c>
      <c r="AK77">
        <v>57.14</v>
      </c>
      <c r="BB77" t="s">
        <v>62</v>
      </c>
      <c r="BC77" t="s">
        <v>63</v>
      </c>
    </row>
    <row r="78" spans="1:55" x14ac:dyDescent="0.35">
      <c r="A78" t="s">
        <v>400</v>
      </c>
      <c r="B78" t="s">
        <v>401</v>
      </c>
      <c r="C78" t="s">
        <v>711</v>
      </c>
      <c r="E78" t="s">
        <v>411</v>
      </c>
      <c r="F78" s="1">
        <v>39051</v>
      </c>
      <c r="G78">
        <v>1</v>
      </c>
      <c r="H78" t="s">
        <v>55</v>
      </c>
      <c r="I78">
        <v>51.61</v>
      </c>
      <c r="J78">
        <v>60</v>
      </c>
      <c r="L78" t="s">
        <v>56</v>
      </c>
      <c r="M78" t="s">
        <v>412</v>
      </c>
      <c r="N78" t="s">
        <v>78</v>
      </c>
      <c r="O78" t="s">
        <v>65</v>
      </c>
      <c r="P78" t="s">
        <v>303</v>
      </c>
      <c r="Q78" t="s">
        <v>60</v>
      </c>
      <c r="R78">
        <v>110</v>
      </c>
      <c r="S78" t="s">
        <v>69</v>
      </c>
      <c r="T78">
        <v>13</v>
      </c>
      <c r="U78">
        <v>3</v>
      </c>
      <c r="V78">
        <v>0.86</v>
      </c>
      <c r="W78">
        <v>3.45</v>
      </c>
      <c r="X78">
        <v>43.1</v>
      </c>
      <c r="Y78">
        <v>3.45</v>
      </c>
      <c r="Z78">
        <v>54.31</v>
      </c>
      <c r="AA78">
        <v>5.28</v>
      </c>
      <c r="AC78">
        <v>59.09</v>
      </c>
      <c r="AD78">
        <v>27.27</v>
      </c>
      <c r="AE78">
        <v>1.41</v>
      </c>
      <c r="AF78">
        <v>9.69</v>
      </c>
      <c r="AG78">
        <v>96.55</v>
      </c>
      <c r="AH78">
        <v>83.53</v>
      </c>
      <c r="AI78">
        <v>66.03</v>
      </c>
      <c r="AJ78">
        <v>69.349999999999994</v>
      </c>
      <c r="AK78">
        <v>51.61</v>
      </c>
      <c r="BB78" t="s">
        <v>70</v>
      </c>
      <c r="BC78" t="s">
        <v>71</v>
      </c>
    </row>
    <row r="79" spans="1:55" x14ac:dyDescent="0.35">
      <c r="A79" t="s">
        <v>400</v>
      </c>
      <c r="B79" t="s">
        <v>401</v>
      </c>
      <c r="C79" t="s">
        <v>711</v>
      </c>
      <c r="E79" t="s">
        <v>413</v>
      </c>
      <c r="F79" s="1">
        <v>39954</v>
      </c>
      <c r="G79">
        <v>1</v>
      </c>
      <c r="H79" t="s">
        <v>55</v>
      </c>
      <c r="I79">
        <v>65.319999999999993</v>
      </c>
      <c r="J79">
        <v>60</v>
      </c>
      <c r="L79" t="s">
        <v>65</v>
      </c>
      <c r="M79" t="s">
        <v>78</v>
      </c>
      <c r="N79" t="s">
        <v>58</v>
      </c>
      <c r="O79" t="s">
        <v>56</v>
      </c>
      <c r="P79" t="s">
        <v>59</v>
      </c>
      <c r="Q79" t="s">
        <v>60</v>
      </c>
      <c r="R79">
        <v>110</v>
      </c>
      <c r="S79" t="s">
        <v>61</v>
      </c>
      <c r="T79">
        <v>21</v>
      </c>
      <c r="U79">
        <v>9</v>
      </c>
      <c r="V79">
        <v>17.95</v>
      </c>
      <c r="W79">
        <v>1.71</v>
      </c>
      <c r="X79">
        <v>31.62</v>
      </c>
      <c r="Y79">
        <v>19.66</v>
      </c>
      <c r="Z79">
        <v>32.479999999999997</v>
      </c>
      <c r="AA79">
        <v>5.0999999999999996</v>
      </c>
      <c r="AC79">
        <v>95.45</v>
      </c>
      <c r="AD79">
        <v>81.819999999999993</v>
      </c>
      <c r="AE79">
        <v>29.28</v>
      </c>
      <c r="AF79">
        <v>4.8</v>
      </c>
      <c r="AG79">
        <v>80.34</v>
      </c>
      <c r="AH79">
        <v>61.29</v>
      </c>
      <c r="AI79">
        <v>97.57</v>
      </c>
      <c r="AJ79">
        <v>71.989999999999995</v>
      </c>
      <c r="AK79">
        <v>65.319999999999993</v>
      </c>
      <c r="BB79" t="s">
        <v>62</v>
      </c>
      <c r="BC79" t="s">
        <v>63</v>
      </c>
    </row>
    <row r="80" spans="1:55" x14ac:dyDescent="0.35">
      <c r="A80" t="s">
        <v>400</v>
      </c>
      <c r="B80" t="s">
        <v>401</v>
      </c>
      <c r="C80" t="s">
        <v>711</v>
      </c>
      <c r="E80" t="s">
        <v>414</v>
      </c>
      <c r="F80" s="1">
        <v>40337</v>
      </c>
      <c r="G80">
        <v>1</v>
      </c>
      <c r="H80" t="s">
        <v>55</v>
      </c>
      <c r="I80">
        <v>63.91</v>
      </c>
      <c r="J80">
        <v>60</v>
      </c>
      <c r="L80" t="s">
        <v>65</v>
      </c>
      <c r="M80" t="s">
        <v>78</v>
      </c>
      <c r="N80" t="s">
        <v>78</v>
      </c>
      <c r="O80" t="s">
        <v>65</v>
      </c>
      <c r="P80" t="s">
        <v>257</v>
      </c>
      <c r="Q80" t="s">
        <v>60</v>
      </c>
      <c r="R80">
        <v>110</v>
      </c>
      <c r="S80" t="s">
        <v>61</v>
      </c>
      <c r="T80">
        <v>15</v>
      </c>
      <c r="U80">
        <v>7</v>
      </c>
      <c r="V80">
        <v>47.11</v>
      </c>
      <c r="W80">
        <v>1.65</v>
      </c>
      <c r="X80">
        <v>18.18</v>
      </c>
      <c r="Y80">
        <v>6.61</v>
      </c>
      <c r="Z80">
        <v>40.5</v>
      </c>
      <c r="AA80">
        <v>4.33</v>
      </c>
      <c r="AC80">
        <v>68.180000000000007</v>
      </c>
      <c r="AD80">
        <v>63.64</v>
      </c>
      <c r="AE80">
        <v>76.849999999999994</v>
      </c>
      <c r="AF80">
        <v>4.6399999999999997</v>
      </c>
      <c r="AG80">
        <v>93.39</v>
      </c>
      <c r="AH80">
        <v>35.24</v>
      </c>
      <c r="AI80">
        <v>85.99</v>
      </c>
      <c r="AJ80">
        <v>83.37</v>
      </c>
      <c r="AK80">
        <v>63.91</v>
      </c>
      <c r="BB80" t="s">
        <v>62</v>
      </c>
      <c r="BC80" t="s">
        <v>63</v>
      </c>
    </row>
    <row r="81" spans="1:55" x14ac:dyDescent="0.35">
      <c r="A81" t="s">
        <v>400</v>
      </c>
      <c r="B81" t="s">
        <v>401</v>
      </c>
      <c r="C81" t="s">
        <v>711</v>
      </c>
      <c r="E81" t="s">
        <v>415</v>
      </c>
      <c r="F81" s="1">
        <v>41011</v>
      </c>
      <c r="G81">
        <v>1</v>
      </c>
      <c r="H81" t="s">
        <v>55</v>
      </c>
      <c r="I81">
        <v>63.18</v>
      </c>
      <c r="J81">
        <v>60</v>
      </c>
      <c r="L81" t="s">
        <v>65</v>
      </c>
      <c r="M81" t="s">
        <v>78</v>
      </c>
      <c r="N81" t="s">
        <v>78</v>
      </c>
      <c r="O81" t="s">
        <v>65</v>
      </c>
      <c r="P81" t="s">
        <v>160</v>
      </c>
      <c r="Q81" t="s">
        <v>60</v>
      </c>
      <c r="R81">
        <v>110</v>
      </c>
      <c r="S81" t="s">
        <v>61</v>
      </c>
      <c r="T81">
        <v>16</v>
      </c>
      <c r="U81">
        <v>8</v>
      </c>
      <c r="V81">
        <v>30.91</v>
      </c>
      <c r="W81">
        <v>6.36</v>
      </c>
      <c r="X81">
        <v>27.27</v>
      </c>
      <c r="Y81">
        <v>26.36</v>
      </c>
      <c r="Z81">
        <v>40</v>
      </c>
      <c r="AA81">
        <v>4.66</v>
      </c>
      <c r="AC81">
        <v>72.73</v>
      </c>
      <c r="AD81">
        <v>72.73</v>
      </c>
      <c r="AE81">
        <v>50.42</v>
      </c>
      <c r="AF81">
        <v>17.88</v>
      </c>
      <c r="AG81">
        <v>73.64</v>
      </c>
      <c r="AH81">
        <v>52.85</v>
      </c>
      <c r="AI81">
        <v>86.71</v>
      </c>
      <c r="AJ81">
        <v>78.48</v>
      </c>
      <c r="AK81">
        <v>63.18</v>
      </c>
      <c r="BB81" t="s">
        <v>62</v>
      </c>
      <c r="BC81" t="s">
        <v>63</v>
      </c>
    </row>
    <row r="82" spans="1:55" x14ac:dyDescent="0.35">
      <c r="A82" t="s">
        <v>400</v>
      </c>
      <c r="B82" t="s">
        <v>401</v>
      </c>
      <c r="C82" t="s">
        <v>711</v>
      </c>
      <c r="E82" t="s">
        <v>416</v>
      </c>
      <c r="F82" s="1">
        <v>41191</v>
      </c>
      <c r="G82">
        <v>1</v>
      </c>
      <c r="H82" t="s">
        <v>55</v>
      </c>
      <c r="I82">
        <v>67.06</v>
      </c>
      <c r="J82">
        <v>60</v>
      </c>
      <c r="L82" t="s">
        <v>65</v>
      </c>
      <c r="M82" t="s">
        <v>78</v>
      </c>
      <c r="N82" t="s">
        <v>58</v>
      </c>
      <c r="O82" t="s">
        <v>56</v>
      </c>
      <c r="P82" t="s">
        <v>178</v>
      </c>
      <c r="Q82" t="s">
        <v>60</v>
      </c>
      <c r="R82">
        <v>110</v>
      </c>
      <c r="S82" t="s">
        <v>69</v>
      </c>
      <c r="T82">
        <v>14</v>
      </c>
      <c r="U82">
        <v>7</v>
      </c>
      <c r="V82">
        <v>30.91</v>
      </c>
      <c r="W82">
        <v>7.27</v>
      </c>
      <c r="X82">
        <v>41.82</v>
      </c>
      <c r="Y82">
        <v>2.73</v>
      </c>
      <c r="Z82">
        <v>44.55</v>
      </c>
      <c r="AA82">
        <v>4.5599999999999996</v>
      </c>
      <c r="AC82">
        <v>63.64</v>
      </c>
      <c r="AD82">
        <v>63.64</v>
      </c>
      <c r="AE82">
        <v>50.42</v>
      </c>
      <c r="AF82">
        <v>20.43</v>
      </c>
      <c r="AG82">
        <v>97.27</v>
      </c>
      <c r="AH82">
        <v>81.040000000000006</v>
      </c>
      <c r="AI82">
        <v>80.14</v>
      </c>
      <c r="AJ82">
        <v>79.94</v>
      </c>
      <c r="AK82">
        <v>67.06</v>
      </c>
      <c r="BB82" t="s">
        <v>70</v>
      </c>
      <c r="BC82" t="s">
        <v>71</v>
      </c>
    </row>
    <row r="83" spans="1:55" x14ac:dyDescent="0.35">
      <c r="A83" t="s">
        <v>400</v>
      </c>
      <c r="B83" t="s">
        <v>401</v>
      </c>
      <c r="C83" t="s">
        <v>711</v>
      </c>
      <c r="E83" t="s">
        <v>417</v>
      </c>
      <c r="F83" s="1">
        <v>43965</v>
      </c>
      <c r="G83">
        <v>1</v>
      </c>
      <c r="H83" t="s">
        <v>55</v>
      </c>
      <c r="I83">
        <v>50.81</v>
      </c>
      <c r="J83">
        <v>60</v>
      </c>
      <c r="L83" t="s">
        <v>326</v>
      </c>
      <c r="M83" t="s">
        <v>335</v>
      </c>
      <c r="N83" t="s">
        <v>328</v>
      </c>
      <c r="O83" t="s">
        <v>326</v>
      </c>
      <c r="P83" t="s">
        <v>364</v>
      </c>
      <c r="Q83" t="s">
        <v>60</v>
      </c>
      <c r="R83">
        <v>110</v>
      </c>
      <c r="S83" t="s">
        <v>61</v>
      </c>
      <c r="T83">
        <v>14</v>
      </c>
      <c r="U83">
        <v>8</v>
      </c>
      <c r="V83">
        <v>24.55</v>
      </c>
      <c r="W83">
        <v>2.73</v>
      </c>
      <c r="X83">
        <v>10.91</v>
      </c>
      <c r="Y83">
        <v>27.27</v>
      </c>
      <c r="Z83">
        <v>60</v>
      </c>
      <c r="AA83">
        <v>5.19</v>
      </c>
      <c r="AC83">
        <v>63.64</v>
      </c>
      <c r="AD83">
        <v>72.73</v>
      </c>
      <c r="AE83">
        <v>40.04</v>
      </c>
      <c r="AF83">
        <v>7.66</v>
      </c>
      <c r="AG83">
        <v>72.73</v>
      </c>
      <c r="AH83">
        <v>21.14</v>
      </c>
      <c r="AI83">
        <v>57.8</v>
      </c>
      <c r="AJ83">
        <v>70.72</v>
      </c>
      <c r="AK83">
        <v>50.81</v>
      </c>
      <c r="BB83" t="s">
        <v>62</v>
      </c>
      <c r="BC83" t="s">
        <v>63</v>
      </c>
    </row>
    <row r="84" spans="1:55" x14ac:dyDescent="0.35">
      <c r="A84" t="s">
        <v>400</v>
      </c>
      <c r="B84" t="s">
        <v>401</v>
      </c>
      <c r="C84" t="s">
        <v>711</v>
      </c>
      <c r="E84" t="s">
        <v>418</v>
      </c>
      <c r="F84" s="1">
        <v>44141</v>
      </c>
      <c r="G84">
        <v>1</v>
      </c>
      <c r="H84" t="s">
        <v>55</v>
      </c>
      <c r="I84">
        <v>68.290000000000006</v>
      </c>
      <c r="J84">
        <v>60</v>
      </c>
      <c r="K84" t="s">
        <v>419</v>
      </c>
      <c r="L84" t="s">
        <v>56</v>
      </c>
      <c r="M84" t="s">
        <v>366</v>
      </c>
      <c r="N84" t="s">
        <v>332</v>
      </c>
      <c r="O84" t="s">
        <v>326</v>
      </c>
      <c r="P84" t="s">
        <v>333</v>
      </c>
      <c r="Q84" t="s">
        <v>60</v>
      </c>
      <c r="R84">
        <v>110</v>
      </c>
      <c r="S84" t="s">
        <v>69</v>
      </c>
      <c r="T84">
        <v>20</v>
      </c>
      <c r="U84">
        <v>9</v>
      </c>
      <c r="V84">
        <v>28.18</v>
      </c>
      <c r="W84">
        <v>10.91</v>
      </c>
      <c r="X84">
        <v>22.73</v>
      </c>
      <c r="Y84">
        <v>13.64</v>
      </c>
      <c r="Z84">
        <v>38.18</v>
      </c>
      <c r="AA84">
        <v>4.75</v>
      </c>
      <c r="AC84">
        <v>90.91</v>
      </c>
      <c r="AD84">
        <v>81.819999999999993</v>
      </c>
      <c r="AE84">
        <v>45.97</v>
      </c>
      <c r="AF84">
        <v>30.64</v>
      </c>
      <c r="AG84">
        <v>86.36</v>
      </c>
      <c r="AH84">
        <v>44.05</v>
      </c>
      <c r="AI84">
        <v>89.33</v>
      </c>
      <c r="AJ84">
        <v>77.27</v>
      </c>
      <c r="AK84">
        <v>68.290000000000006</v>
      </c>
      <c r="BB84" t="s">
        <v>70</v>
      </c>
      <c r="BC84" t="s">
        <v>71</v>
      </c>
    </row>
    <row r="85" spans="1:55" x14ac:dyDescent="0.35">
      <c r="A85" t="s">
        <v>400</v>
      </c>
      <c r="B85" t="s">
        <v>401</v>
      </c>
      <c r="C85" t="s">
        <v>711</v>
      </c>
      <c r="E85" t="s">
        <v>420</v>
      </c>
      <c r="F85" s="1">
        <v>44508</v>
      </c>
      <c r="G85">
        <v>1</v>
      </c>
      <c r="H85" t="s">
        <v>55</v>
      </c>
      <c r="I85">
        <v>67.900000000000006</v>
      </c>
      <c r="J85">
        <v>60</v>
      </c>
      <c r="L85" t="s">
        <v>326</v>
      </c>
      <c r="M85" t="s">
        <v>369</v>
      </c>
      <c r="N85" t="s">
        <v>332</v>
      </c>
      <c r="O85" t="s">
        <v>326</v>
      </c>
      <c r="P85" t="s">
        <v>421</v>
      </c>
      <c r="Q85" t="s">
        <v>60</v>
      </c>
      <c r="R85">
        <v>110</v>
      </c>
      <c r="S85" t="s">
        <v>69</v>
      </c>
      <c r="T85">
        <v>17</v>
      </c>
      <c r="U85">
        <v>8</v>
      </c>
      <c r="V85">
        <v>30</v>
      </c>
      <c r="W85">
        <v>4.55</v>
      </c>
      <c r="X85">
        <v>40</v>
      </c>
      <c r="Y85">
        <v>6.36</v>
      </c>
      <c r="Z85">
        <v>44.55</v>
      </c>
      <c r="AA85">
        <v>4.55</v>
      </c>
      <c r="AC85">
        <v>77.27</v>
      </c>
      <c r="AD85">
        <v>72.73</v>
      </c>
      <c r="AE85">
        <v>48.94</v>
      </c>
      <c r="AF85">
        <v>12.77</v>
      </c>
      <c r="AG85">
        <v>93.64</v>
      </c>
      <c r="AH85">
        <v>77.52</v>
      </c>
      <c r="AI85">
        <v>80.14</v>
      </c>
      <c r="AJ85">
        <v>80.209999999999994</v>
      </c>
      <c r="AK85">
        <v>67.900000000000006</v>
      </c>
      <c r="BB85" t="s">
        <v>70</v>
      </c>
      <c r="BC85" t="s">
        <v>71</v>
      </c>
    </row>
    <row r="86" spans="1:55" x14ac:dyDescent="0.35">
      <c r="A86" t="s">
        <v>400</v>
      </c>
      <c r="B86" t="s">
        <v>401</v>
      </c>
      <c r="C86" t="s">
        <v>711</v>
      </c>
      <c r="E86" t="s">
        <v>422</v>
      </c>
      <c r="F86" s="1">
        <v>44665</v>
      </c>
      <c r="G86">
        <v>1</v>
      </c>
      <c r="H86" t="s">
        <v>55</v>
      </c>
      <c r="I86">
        <v>48.77</v>
      </c>
      <c r="J86">
        <v>60</v>
      </c>
      <c r="L86" t="s">
        <v>326</v>
      </c>
      <c r="M86" t="s">
        <v>335</v>
      </c>
      <c r="N86" t="s">
        <v>332</v>
      </c>
      <c r="O86" t="s">
        <v>326</v>
      </c>
      <c r="P86" t="s">
        <v>342</v>
      </c>
      <c r="Q86" t="s">
        <v>60</v>
      </c>
      <c r="R86">
        <v>110</v>
      </c>
      <c r="S86" t="s">
        <v>61</v>
      </c>
      <c r="T86">
        <v>12</v>
      </c>
      <c r="U86">
        <v>5</v>
      </c>
      <c r="V86">
        <v>30.91</v>
      </c>
      <c r="W86">
        <v>0.91</v>
      </c>
      <c r="X86">
        <v>23.64</v>
      </c>
      <c r="Y86">
        <v>43.64</v>
      </c>
      <c r="Z86">
        <v>57.27</v>
      </c>
      <c r="AA86">
        <v>5.0199999999999996</v>
      </c>
      <c r="AC86">
        <v>54.55</v>
      </c>
      <c r="AD86">
        <v>45.45</v>
      </c>
      <c r="AE86">
        <v>50.42</v>
      </c>
      <c r="AF86">
        <v>2.5499999999999998</v>
      </c>
      <c r="AG86">
        <v>56.36</v>
      </c>
      <c r="AH86">
        <v>45.81</v>
      </c>
      <c r="AI86">
        <v>61.74</v>
      </c>
      <c r="AJ86">
        <v>73.260000000000005</v>
      </c>
      <c r="AK86">
        <v>48.77</v>
      </c>
      <c r="BB86" t="s">
        <v>62</v>
      </c>
      <c r="BC86" t="s">
        <v>63</v>
      </c>
    </row>
    <row r="87" spans="1:55" x14ac:dyDescent="0.35">
      <c r="A87" t="s">
        <v>400</v>
      </c>
      <c r="B87" t="s">
        <v>401</v>
      </c>
      <c r="E87" t="s">
        <v>756</v>
      </c>
      <c r="F87" s="1">
        <v>44869</v>
      </c>
      <c r="G87">
        <v>1</v>
      </c>
      <c r="H87" t="s">
        <v>55</v>
      </c>
      <c r="I87">
        <v>68.010000000000005</v>
      </c>
      <c r="J87">
        <v>60</v>
      </c>
      <c r="L87" t="s">
        <v>326</v>
      </c>
      <c r="M87" t="s">
        <v>339</v>
      </c>
      <c r="N87" t="s">
        <v>332</v>
      </c>
      <c r="O87" t="s">
        <v>326</v>
      </c>
      <c r="P87" t="s">
        <v>752</v>
      </c>
      <c r="Q87" t="s">
        <v>60</v>
      </c>
      <c r="R87">
        <v>110</v>
      </c>
      <c r="S87" t="s">
        <v>69</v>
      </c>
      <c r="T87">
        <v>14</v>
      </c>
      <c r="U87">
        <v>8</v>
      </c>
      <c r="V87">
        <v>22.73</v>
      </c>
      <c r="W87">
        <v>10</v>
      </c>
      <c r="X87">
        <v>40</v>
      </c>
      <c r="Y87">
        <v>6.36</v>
      </c>
      <c r="Z87">
        <v>39.090000000000003</v>
      </c>
      <c r="AA87">
        <v>4.33</v>
      </c>
      <c r="AC87">
        <v>63.64</v>
      </c>
      <c r="AD87">
        <v>72.73</v>
      </c>
      <c r="AE87">
        <v>37.08</v>
      </c>
      <c r="AF87">
        <v>28.09</v>
      </c>
      <c r="AG87">
        <v>93.64</v>
      </c>
      <c r="AH87">
        <v>77.52</v>
      </c>
      <c r="AI87">
        <v>88.02</v>
      </c>
      <c r="AJ87">
        <v>83.38</v>
      </c>
      <c r="AK87">
        <v>68.010000000000005</v>
      </c>
      <c r="BB87" t="s">
        <v>70</v>
      </c>
      <c r="BC87" t="s">
        <v>71</v>
      </c>
    </row>
    <row r="88" spans="1:55" x14ac:dyDescent="0.35">
      <c r="F88" s="1"/>
      <c r="H88" t="s">
        <v>724</v>
      </c>
      <c r="I88">
        <f>AVERAGE(I72:I87)</f>
        <v>60.588749999999983</v>
      </c>
      <c r="J88">
        <f>AVERAGE(I83:I84)</f>
        <v>59.550000000000004</v>
      </c>
      <c r="K88">
        <f>AVERAGE(I83:I87)</f>
        <v>60.756000000000007</v>
      </c>
      <c r="L88">
        <f>STDEV(I72:I87)</f>
        <v>6.9351720718860834</v>
      </c>
      <c r="T88">
        <f>AVERAGE(T72:T87)</f>
        <v>14.9375</v>
      </c>
      <c r="U88">
        <f t="shared" ref="U88:AA88" si="5">AVERAGE(U72:U87)</f>
        <v>6.875</v>
      </c>
      <c r="V88">
        <f t="shared" si="5"/>
        <v>27.550000000000008</v>
      </c>
      <c r="W88">
        <f t="shared" si="5"/>
        <v>4.4837499999999997</v>
      </c>
      <c r="X88">
        <f t="shared" si="5"/>
        <v>29.513124999999999</v>
      </c>
      <c r="Y88">
        <f t="shared" si="5"/>
        <v>14.293125</v>
      </c>
      <c r="Z88">
        <f t="shared" si="5"/>
        <v>46.339374999999997</v>
      </c>
      <c r="AA88">
        <f t="shared" si="5"/>
        <v>4.8093749999999993</v>
      </c>
      <c r="AB88" t="s">
        <v>792</v>
      </c>
      <c r="AC88">
        <f>AVERAGE(AC72:AC87)</f>
        <v>67.897499999999994</v>
      </c>
      <c r="AD88">
        <f t="shared" ref="AD88:AK88" si="6">AVERAGE(AD72:AD87)</f>
        <v>62.501875000000013</v>
      </c>
      <c r="AE88">
        <f t="shared" si="6"/>
        <v>44.942499999999995</v>
      </c>
      <c r="AF88">
        <f t="shared" si="6"/>
        <v>12.591875000000002</v>
      </c>
      <c r="AG88">
        <f t="shared" si="6"/>
        <v>85.706874999999997</v>
      </c>
      <c r="AH88">
        <f t="shared" si="6"/>
        <v>57.197499999999991</v>
      </c>
      <c r="AI88">
        <f t="shared" si="6"/>
        <v>77.545625000000001</v>
      </c>
      <c r="AJ88">
        <f t="shared" si="6"/>
        <v>76.335000000000008</v>
      </c>
      <c r="AK88">
        <f t="shared" si="6"/>
        <v>60.588749999999983</v>
      </c>
    </row>
    <row r="89" spans="1:55" x14ac:dyDescent="0.35">
      <c r="F89" s="1"/>
      <c r="AB89" t="s">
        <v>793</v>
      </c>
      <c r="AC89">
        <f>STDEV(AC72:AC87)</f>
        <v>14.417954778677885</v>
      </c>
      <c r="AD89">
        <f t="shared" ref="AD89:AK89" si="7">STDEV(AD72:AD87)</f>
        <v>14.800570808249185</v>
      </c>
      <c r="AE89">
        <f t="shared" si="7"/>
        <v>18.354103809956698</v>
      </c>
      <c r="AF89">
        <f t="shared" si="7"/>
        <v>8.1590442403915571</v>
      </c>
      <c r="AG89">
        <f t="shared" si="7"/>
        <v>11.84003925598782</v>
      </c>
      <c r="AH89">
        <f t="shared" si="7"/>
        <v>20.020345484864482</v>
      </c>
      <c r="AI89">
        <f t="shared" si="7"/>
        <v>13.266225270085862</v>
      </c>
      <c r="AJ89">
        <f t="shared" si="7"/>
        <v>4.612150619107461</v>
      </c>
      <c r="AK89">
        <f t="shared" si="7"/>
        <v>6.9351720718860834</v>
      </c>
    </row>
    <row r="90" spans="1:55" x14ac:dyDescent="0.35">
      <c r="F90" s="1"/>
    </row>
    <row r="91" spans="1:55" x14ac:dyDescent="0.35">
      <c r="A91" t="s">
        <v>423</v>
      </c>
      <c r="B91" t="s">
        <v>424</v>
      </c>
      <c r="C91" t="s">
        <v>711</v>
      </c>
      <c r="E91" t="s">
        <v>425</v>
      </c>
      <c r="F91" s="1">
        <v>37963</v>
      </c>
      <c r="G91">
        <v>1</v>
      </c>
      <c r="H91" t="s">
        <v>55</v>
      </c>
      <c r="I91">
        <v>60.4</v>
      </c>
      <c r="J91">
        <v>60</v>
      </c>
      <c r="L91" t="s">
        <v>56</v>
      </c>
      <c r="M91" t="s">
        <v>58</v>
      </c>
      <c r="N91" t="s">
        <v>58</v>
      </c>
      <c r="O91" t="s">
        <v>56</v>
      </c>
      <c r="P91" t="s">
        <v>426</v>
      </c>
      <c r="Q91" t="s">
        <v>60</v>
      </c>
      <c r="R91">
        <v>110</v>
      </c>
      <c r="S91" t="s">
        <v>69</v>
      </c>
      <c r="T91">
        <v>17</v>
      </c>
      <c r="U91">
        <v>8</v>
      </c>
      <c r="V91">
        <v>34.17</v>
      </c>
      <c r="W91">
        <v>3.33</v>
      </c>
      <c r="X91">
        <v>22.5</v>
      </c>
      <c r="Y91">
        <v>9.17</v>
      </c>
      <c r="Z91">
        <v>60</v>
      </c>
      <c r="AA91">
        <v>4.84</v>
      </c>
      <c r="AC91">
        <v>77.27</v>
      </c>
      <c r="AD91">
        <v>72.73</v>
      </c>
      <c r="AE91">
        <v>55.74</v>
      </c>
      <c r="AF91">
        <v>9.36</v>
      </c>
      <c r="AG91">
        <v>90.83</v>
      </c>
      <c r="AH91">
        <v>43.6</v>
      </c>
      <c r="AI91">
        <v>57.8</v>
      </c>
      <c r="AJ91">
        <v>75.86</v>
      </c>
      <c r="AK91">
        <v>60.4</v>
      </c>
      <c r="BB91" t="s">
        <v>70</v>
      </c>
      <c r="BC91" t="s">
        <v>71</v>
      </c>
    </row>
    <row r="92" spans="1:55" x14ac:dyDescent="0.35">
      <c r="A92" t="s">
        <v>423</v>
      </c>
      <c r="B92" t="s">
        <v>424</v>
      </c>
      <c r="C92" t="s">
        <v>711</v>
      </c>
      <c r="E92" t="s">
        <v>427</v>
      </c>
      <c r="F92" s="1">
        <v>38113</v>
      </c>
      <c r="G92">
        <v>1</v>
      </c>
      <c r="H92" t="s">
        <v>55</v>
      </c>
      <c r="I92">
        <v>65.94</v>
      </c>
      <c r="J92">
        <v>60</v>
      </c>
      <c r="L92" t="s">
        <v>56</v>
      </c>
      <c r="M92" t="s">
        <v>58</v>
      </c>
      <c r="N92" t="s">
        <v>428</v>
      </c>
      <c r="O92" t="s">
        <v>429</v>
      </c>
      <c r="P92" t="s">
        <v>351</v>
      </c>
      <c r="Q92" t="s">
        <v>60</v>
      </c>
      <c r="R92">
        <v>110</v>
      </c>
      <c r="S92" t="s">
        <v>61</v>
      </c>
      <c r="T92">
        <v>18</v>
      </c>
      <c r="U92">
        <v>7</v>
      </c>
      <c r="V92">
        <v>34.159999999999997</v>
      </c>
      <c r="W92">
        <v>0.62</v>
      </c>
      <c r="X92">
        <v>36.020000000000003</v>
      </c>
      <c r="Y92">
        <v>9.32</v>
      </c>
      <c r="Z92">
        <v>40.99</v>
      </c>
      <c r="AA92">
        <v>4.6399999999999997</v>
      </c>
      <c r="AC92">
        <v>81.819999999999993</v>
      </c>
      <c r="AD92">
        <v>63.64</v>
      </c>
      <c r="AE92">
        <v>55.73</v>
      </c>
      <c r="AF92">
        <v>1.74</v>
      </c>
      <c r="AG92">
        <v>90.68</v>
      </c>
      <c r="AH92">
        <v>69.819999999999993</v>
      </c>
      <c r="AI92">
        <v>85.27</v>
      </c>
      <c r="AJ92">
        <v>78.83</v>
      </c>
      <c r="AK92">
        <v>65.94</v>
      </c>
      <c r="BB92" t="s">
        <v>62</v>
      </c>
      <c r="BC92" t="s">
        <v>63</v>
      </c>
    </row>
    <row r="93" spans="1:55" x14ac:dyDescent="0.35">
      <c r="A93" t="s">
        <v>423</v>
      </c>
      <c r="B93" t="s">
        <v>424</v>
      </c>
      <c r="C93" t="s">
        <v>711</v>
      </c>
      <c r="E93" t="s">
        <v>430</v>
      </c>
      <c r="F93" s="1">
        <v>38482</v>
      </c>
      <c r="G93">
        <v>1</v>
      </c>
      <c r="H93" t="s">
        <v>55</v>
      </c>
      <c r="I93">
        <v>60.47</v>
      </c>
      <c r="J93">
        <v>60</v>
      </c>
      <c r="L93" t="s">
        <v>104</v>
      </c>
      <c r="M93" t="s">
        <v>175</v>
      </c>
      <c r="N93" t="s">
        <v>58</v>
      </c>
      <c r="O93" t="s">
        <v>56</v>
      </c>
      <c r="P93" t="s">
        <v>301</v>
      </c>
      <c r="Q93" t="s">
        <v>60</v>
      </c>
      <c r="R93">
        <v>110</v>
      </c>
      <c r="S93" t="s">
        <v>61</v>
      </c>
      <c r="T93">
        <v>12</v>
      </c>
      <c r="U93">
        <v>6</v>
      </c>
      <c r="V93">
        <v>52.42</v>
      </c>
      <c r="W93">
        <v>0.81</v>
      </c>
      <c r="X93">
        <v>26.61</v>
      </c>
      <c r="Y93">
        <v>21.77</v>
      </c>
      <c r="Z93">
        <v>48.39</v>
      </c>
      <c r="AA93">
        <v>4.3899999999999997</v>
      </c>
      <c r="AC93">
        <v>54.55</v>
      </c>
      <c r="AD93">
        <v>54.55</v>
      </c>
      <c r="AE93">
        <v>85.51</v>
      </c>
      <c r="AF93">
        <v>2.27</v>
      </c>
      <c r="AG93">
        <v>78.23</v>
      </c>
      <c r="AH93">
        <v>51.58</v>
      </c>
      <c r="AI93">
        <v>74.59</v>
      </c>
      <c r="AJ93">
        <v>82.54</v>
      </c>
      <c r="AK93">
        <v>60.47</v>
      </c>
      <c r="BB93" t="s">
        <v>62</v>
      </c>
      <c r="BC93" t="s">
        <v>63</v>
      </c>
    </row>
    <row r="94" spans="1:55" x14ac:dyDescent="0.35">
      <c r="A94" t="s">
        <v>423</v>
      </c>
      <c r="B94" t="s">
        <v>424</v>
      </c>
      <c r="C94" t="s">
        <v>711</v>
      </c>
      <c r="E94" t="s">
        <v>431</v>
      </c>
      <c r="F94" s="1">
        <v>39954</v>
      </c>
      <c r="G94">
        <v>1</v>
      </c>
      <c r="H94" t="s">
        <v>55</v>
      </c>
      <c r="I94">
        <v>61.28</v>
      </c>
      <c r="J94">
        <v>60</v>
      </c>
      <c r="L94" t="s">
        <v>65</v>
      </c>
      <c r="M94" t="s">
        <v>78</v>
      </c>
      <c r="N94" t="s">
        <v>58</v>
      </c>
      <c r="O94" t="s">
        <v>56</v>
      </c>
      <c r="P94" t="s">
        <v>432</v>
      </c>
      <c r="Q94" t="s">
        <v>60</v>
      </c>
      <c r="R94">
        <v>110</v>
      </c>
      <c r="S94" t="s">
        <v>61</v>
      </c>
      <c r="T94">
        <v>18</v>
      </c>
      <c r="U94">
        <v>12</v>
      </c>
      <c r="V94">
        <v>19.010000000000002</v>
      </c>
      <c r="W94">
        <v>6.61</v>
      </c>
      <c r="X94">
        <v>24.79</v>
      </c>
      <c r="Y94">
        <v>35.54</v>
      </c>
      <c r="Z94">
        <v>50.41</v>
      </c>
      <c r="AA94">
        <v>4.92</v>
      </c>
      <c r="AC94">
        <v>81.819999999999993</v>
      </c>
      <c r="AD94">
        <v>100</v>
      </c>
      <c r="AE94">
        <v>31.01</v>
      </c>
      <c r="AF94">
        <v>18.57</v>
      </c>
      <c r="AG94">
        <v>64.459999999999994</v>
      </c>
      <c r="AH94">
        <v>48.05</v>
      </c>
      <c r="AI94">
        <v>71.66</v>
      </c>
      <c r="AJ94">
        <v>74.63</v>
      </c>
      <c r="AK94">
        <v>61.28</v>
      </c>
      <c r="BB94" t="s">
        <v>62</v>
      </c>
      <c r="BC94" t="s">
        <v>63</v>
      </c>
    </row>
    <row r="95" spans="1:55" x14ac:dyDescent="0.35">
      <c r="A95" t="s">
        <v>423</v>
      </c>
      <c r="B95" t="s">
        <v>424</v>
      </c>
      <c r="C95" t="s">
        <v>711</v>
      </c>
      <c r="E95" t="s">
        <v>433</v>
      </c>
      <c r="F95" s="1">
        <v>40322</v>
      </c>
      <c r="G95">
        <v>1</v>
      </c>
      <c r="H95" t="s">
        <v>55</v>
      </c>
      <c r="I95">
        <v>63.71</v>
      </c>
      <c r="J95">
        <v>60</v>
      </c>
      <c r="L95" t="s">
        <v>65</v>
      </c>
      <c r="M95" t="s">
        <v>78</v>
      </c>
      <c r="N95" t="s">
        <v>58</v>
      </c>
      <c r="O95" t="s">
        <v>56</v>
      </c>
      <c r="P95" t="s">
        <v>434</v>
      </c>
      <c r="Q95" t="s">
        <v>60</v>
      </c>
      <c r="R95">
        <v>110</v>
      </c>
      <c r="S95" t="s">
        <v>61</v>
      </c>
      <c r="T95">
        <v>15</v>
      </c>
      <c r="U95">
        <v>10</v>
      </c>
      <c r="V95">
        <v>21.55</v>
      </c>
      <c r="W95">
        <v>4.3099999999999996</v>
      </c>
      <c r="X95">
        <v>31.9</v>
      </c>
      <c r="Y95">
        <v>12.93</v>
      </c>
      <c r="Z95">
        <v>47.41</v>
      </c>
      <c r="AA95">
        <v>4.66</v>
      </c>
      <c r="AC95">
        <v>68.180000000000007</v>
      </c>
      <c r="AD95">
        <v>90.91</v>
      </c>
      <c r="AE95">
        <v>35.159999999999997</v>
      </c>
      <c r="AF95">
        <v>12.11</v>
      </c>
      <c r="AG95">
        <v>87.07</v>
      </c>
      <c r="AH95">
        <v>61.82</v>
      </c>
      <c r="AI95">
        <v>75.989999999999995</v>
      </c>
      <c r="AJ95">
        <v>78.47</v>
      </c>
      <c r="AK95">
        <v>63.71</v>
      </c>
      <c r="BB95" t="s">
        <v>62</v>
      </c>
      <c r="BC95" t="s">
        <v>63</v>
      </c>
    </row>
    <row r="96" spans="1:55" x14ac:dyDescent="0.35">
      <c r="A96" t="s">
        <v>423</v>
      </c>
      <c r="B96" t="s">
        <v>424</v>
      </c>
      <c r="C96" t="s">
        <v>711</v>
      </c>
      <c r="E96" t="s">
        <v>435</v>
      </c>
      <c r="F96" s="1">
        <v>41016</v>
      </c>
      <c r="G96">
        <v>1</v>
      </c>
      <c r="H96" t="s">
        <v>55</v>
      </c>
      <c r="I96">
        <v>52.72</v>
      </c>
      <c r="J96">
        <v>60</v>
      </c>
      <c r="L96" t="s">
        <v>65</v>
      </c>
      <c r="M96" t="s">
        <v>78</v>
      </c>
      <c r="N96" t="s">
        <v>78</v>
      </c>
      <c r="O96" t="s">
        <v>65</v>
      </c>
      <c r="P96" t="s">
        <v>160</v>
      </c>
      <c r="Q96" t="s">
        <v>60</v>
      </c>
      <c r="R96">
        <v>110</v>
      </c>
      <c r="S96" t="s">
        <v>61</v>
      </c>
      <c r="T96">
        <v>13</v>
      </c>
      <c r="U96">
        <v>6</v>
      </c>
      <c r="V96">
        <v>33.64</v>
      </c>
      <c r="W96">
        <v>0.91</v>
      </c>
      <c r="X96">
        <v>22.73</v>
      </c>
      <c r="Y96">
        <v>35.450000000000003</v>
      </c>
      <c r="Z96">
        <v>52.73</v>
      </c>
      <c r="AA96">
        <v>4.9800000000000004</v>
      </c>
      <c r="AC96">
        <v>59.09</v>
      </c>
      <c r="AD96">
        <v>54.55</v>
      </c>
      <c r="AE96">
        <v>54.87</v>
      </c>
      <c r="AF96">
        <v>2.5499999999999998</v>
      </c>
      <c r="AG96">
        <v>64.55</v>
      </c>
      <c r="AH96">
        <v>44.05</v>
      </c>
      <c r="AI96">
        <v>68.31</v>
      </c>
      <c r="AJ96">
        <v>73.8</v>
      </c>
      <c r="AK96">
        <v>52.72</v>
      </c>
      <c r="BB96" t="s">
        <v>62</v>
      </c>
      <c r="BC96" t="s">
        <v>63</v>
      </c>
    </row>
    <row r="97" spans="1:55" x14ac:dyDescent="0.35">
      <c r="A97" t="s">
        <v>423</v>
      </c>
      <c r="B97" t="s">
        <v>424</v>
      </c>
      <c r="C97" t="s">
        <v>711</v>
      </c>
      <c r="E97" t="s">
        <v>436</v>
      </c>
      <c r="F97" s="1">
        <v>41191</v>
      </c>
      <c r="G97">
        <v>1</v>
      </c>
      <c r="H97" t="s">
        <v>55</v>
      </c>
      <c r="I97">
        <v>72.17</v>
      </c>
      <c r="J97">
        <v>60</v>
      </c>
      <c r="L97" t="s">
        <v>65</v>
      </c>
      <c r="M97" t="s">
        <v>437</v>
      </c>
      <c r="N97" t="s">
        <v>78</v>
      </c>
      <c r="O97" t="s">
        <v>65</v>
      </c>
      <c r="P97" t="s">
        <v>178</v>
      </c>
      <c r="Q97" t="s">
        <v>60</v>
      </c>
      <c r="R97">
        <v>110</v>
      </c>
      <c r="S97" t="s">
        <v>69</v>
      </c>
      <c r="T97">
        <v>15</v>
      </c>
      <c r="U97">
        <v>9</v>
      </c>
      <c r="V97">
        <v>32.729999999999997</v>
      </c>
      <c r="W97">
        <v>4.55</v>
      </c>
      <c r="X97">
        <v>49.09</v>
      </c>
      <c r="Y97">
        <v>5.45</v>
      </c>
      <c r="Z97">
        <v>40</v>
      </c>
      <c r="AA97">
        <v>4.2300000000000004</v>
      </c>
      <c r="AC97">
        <v>68.180000000000007</v>
      </c>
      <c r="AD97">
        <v>81.819999999999993</v>
      </c>
      <c r="AE97">
        <v>53.39</v>
      </c>
      <c r="AF97">
        <v>12.77</v>
      </c>
      <c r="AG97">
        <v>94.55</v>
      </c>
      <c r="AH97">
        <v>95.14</v>
      </c>
      <c r="AI97">
        <v>86.71</v>
      </c>
      <c r="AJ97">
        <v>84.83</v>
      </c>
      <c r="AK97">
        <v>72.17</v>
      </c>
      <c r="BB97" t="s">
        <v>70</v>
      </c>
      <c r="BC97" t="s">
        <v>71</v>
      </c>
    </row>
    <row r="98" spans="1:55" x14ac:dyDescent="0.35">
      <c r="A98" t="s">
        <v>423</v>
      </c>
      <c r="B98" t="s">
        <v>424</v>
      </c>
      <c r="C98" t="s">
        <v>711</v>
      </c>
      <c r="E98" t="s">
        <v>438</v>
      </c>
      <c r="F98" s="1">
        <v>43965</v>
      </c>
      <c r="G98">
        <v>1</v>
      </c>
      <c r="H98" t="s">
        <v>55</v>
      </c>
      <c r="I98">
        <v>55.05</v>
      </c>
      <c r="J98">
        <v>60</v>
      </c>
      <c r="L98" t="s">
        <v>326</v>
      </c>
      <c r="M98" t="s">
        <v>335</v>
      </c>
      <c r="N98" t="s">
        <v>328</v>
      </c>
      <c r="O98" t="s">
        <v>326</v>
      </c>
      <c r="P98" t="s">
        <v>364</v>
      </c>
      <c r="Q98" t="s">
        <v>60</v>
      </c>
      <c r="R98">
        <v>110</v>
      </c>
      <c r="S98" t="s">
        <v>61</v>
      </c>
      <c r="T98">
        <v>14</v>
      </c>
      <c r="U98">
        <v>6</v>
      </c>
      <c r="V98">
        <v>37.270000000000003</v>
      </c>
      <c r="W98">
        <v>2.73</v>
      </c>
      <c r="X98">
        <v>18.18</v>
      </c>
      <c r="Y98">
        <v>25.45</v>
      </c>
      <c r="Z98">
        <v>52.73</v>
      </c>
      <c r="AA98">
        <v>4.8499999999999996</v>
      </c>
      <c r="AC98">
        <v>63.64</v>
      </c>
      <c r="AD98">
        <v>54.55</v>
      </c>
      <c r="AE98">
        <v>60.8</v>
      </c>
      <c r="AF98">
        <v>7.66</v>
      </c>
      <c r="AG98">
        <v>74.55</v>
      </c>
      <c r="AH98">
        <v>35.24</v>
      </c>
      <c r="AI98">
        <v>68.31</v>
      </c>
      <c r="AJ98">
        <v>75.67</v>
      </c>
      <c r="AK98">
        <v>55.05</v>
      </c>
      <c r="BB98" t="s">
        <v>62</v>
      </c>
      <c r="BC98" t="s">
        <v>63</v>
      </c>
    </row>
    <row r="99" spans="1:55" x14ac:dyDescent="0.35">
      <c r="A99" t="s">
        <v>423</v>
      </c>
      <c r="B99" t="s">
        <v>424</v>
      </c>
      <c r="C99" t="s">
        <v>711</v>
      </c>
      <c r="E99" t="s">
        <v>439</v>
      </c>
      <c r="F99" s="1">
        <v>44141</v>
      </c>
      <c r="G99">
        <v>1</v>
      </c>
      <c r="H99" t="s">
        <v>55</v>
      </c>
      <c r="I99">
        <v>81.62</v>
      </c>
      <c r="J99">
        <v>60</v>
      </c>
      <c r="L99" t="s">
        <v>56</v>
      </c>
      <c r="M99" t="s">
        <v>58</v>
      </c>
      <c r="N99" t="s">
        <v>336</v>
      </c>
      <c r="O99" t="s">
        <v>56</v>
      </c>
      <c r="P99" t="s">
        <v>440</v>
      </c>
      <c r="Q99" t="s">
        <v>60</v>
      </c>
      <c r="R99">
        <v>110</v>
      </c>
      <c r="S99" t="s">
        <v>69</v>
      </c>
      <c r="T99">
        <v>23</v>
      </c>
      <c r="U99">
        <v>12</v>
      </c>
      <c r="V99">
        <v>39.090000000000003</v>
      </c>
      <c r="W99">
        <v>9.09</v>
      </c>
      <c r="X99">
        <v>47.27</v>
      </c>
      <c r="Y99">
        <v>2.73</v>
      </c>
      <c r="Z99">
        <v>39.090000000000003</v>
      </c>
      <c r="AA99">
        <v>4.0999999999999996</v>
      </c>
      <c r="AC99">
        <v>100</v>
      </c>
      <c r="AD99">
        <v>100</v>
      </c>
      <c r="AE99">
        <v>63.77</v>
      </c>
      <c r="AF99">
        <v>25.54</v>
      </c>
      <c r="AG99">
        <v>97.27</v>
      </c>
      <c r="AH99">
        <v>91.61</v>
      </c>
      <c r="AI99">
        <v>88.02</v>
      </c>
      <c r="AJ99">
        <v>86.76</v>
      </c>
      <c r="AK99">
        <v>81.62</v>
      </c>
      <c r="BB99" t="s">
        <v>70</v>
      </c>
      <c r="BC99" t="s">
        <v>71</v>
      </c>
    </row>
    <row r="100" spans="1:55" x14ac:dyDescent="0.35">
      <c r="A100" t="s">
        <v>423</v>
      </c>
      <c r="B100" t="s">
        <v>424</v>
      </c>
      <c r="C100" t="s">
        <v>711</v>
      </c>
      <c r="E100" t="s">
        <v>441</v>
      </c>
      <c r="F100" s="1">
        <v>44307</v>
      </c>
      <c r="G100">
        <v>1</v>
      </c>
      <c r="H100" t="s">
        <v>55</v>
      </c>
      <c r="I100">
        <v>54.88</v>
      </c>
      <c r="J100">
        <v>60</v>
      </c>
      <c r="L100" t="s">
        <v>326</v>
      </c>
      <c r="M100" t="s">
        <v>335</v>
      </c>
      <c r="N100" t="s">
        <v>336</v>
      </c>
      <c r="O100" t="s">
        <v>326</v>
      </c>
      <c r="P100" t="s">
        <v>337</v>
      </c>
      <c r="Q100" t="s">
        <v>60</v>
      </c>
      <c r="R100">
        <v>110</v>
      </c>
      <c r="S100" t="s">
        <v>61</v>
      </c>
      <c r="T100">
        <v>12</v>
      </c>
      <c r="U100">
        <v>7</v>
      </c>
      <c r="V100">
        <v>29.09</v>
      </c>
      <c r="W100">
        <v>4.55</v>
      </c>
      <c r="X100">
        <v>20.91</v>
      </c>
      <c r="Y100">
        <v>29.09</v>
      </c>
      <c r="Z100">
        <v>49.09</v>
      </c>
      <c r="AA100">
        <v>4.8499999999999996</v>
      </c>
      <c r="AC100">
        <v>54.55</v>
      </c>
      <c r="AD100">
        <v>63.64</v>
      </c>
      <c r="AE100">
        <v>47.46</v>
      </c>
      <c r="AF100">
        <v>12.77</v>
      </c>
      <c r="AG100">
        <v>70.91</v>
      </c>
      <c r="AH100">
        <v>40.520000000000003</v>
      </c>
      <c r="AI100">
        <v>73.569999999999993</v>
      </c>
      <c r="AJ100">
        <v>75.67</v>
      </c>
      <c r="AK100">
        <v>54.88</v>
      </c>
      <c r="BB100" t="s">
        <v>62</v>
      </c>
      <c r="BC100" t="s">
        <v>63</v>
      </c>
    </row>
    <row r="101" spans="1:55" x14ac:dyDescent="0.35">
      <c r="A101" t="s">
        <v>423</v>
      </c>
      <c r="B101" t="s">
        <v>424</v>
      </c>
      <c r="C101" t="s">
        <v>711</v>
      </c>
      <c r="E101" t="s">
        <v>442</v>
      </c>
      <c r="F101" s="1">
        <v>44508</v>
      </c>
      <c r="G101">
        <v>1</v>
      </c>
      <c r="H101" t="s">
        <v>55</v>
      </c>
      <c r="I101">
        <v>64.989999999999995</v>
      </c>
      <c r="J101">
        <v>60</v>
      </c>
      <c r="L101" t="s">
        <v>326</v>
      </c>
      <c r="M101" t="s">
        <v>369</v>
      </c>
      <c r="N101" t="s">
        <v>332</v>
      </c>
      <c r="O101" t="s">
        <v>326</v>
      </c>
      <c r="P101" t="s">
        <v>421</v>
      </c>
      <c r="Q101" t="s">
        <v>60</v>
      </c>
      <c r="R101">
        <v>110</v>
      </c>
      <c r="S101" t="s">
        <v>69</v>
      </c>
      <c r="T101">
        <v>13</v>
      </c>
      <c r="U101">
        <v>7</v>
      </c>
      <c r="V101">
        <v>38.18</v>
      </c>
      <c r="W101">
        <v>1.82</v>
      </c>
      <c r="X101">
        <v>39.090000000000003</v>
      </c>
      <c r="Y101">
        <v>8.18</v>
      </c>
      <c r="Z101">
        <v>43.64</v>
      </c>
      <c r="AA101">
        <v>4.51</v>
      </c>
      <c r="AC101">
        <v>59.09</v>
      </c>
      <c r="AD101">
        <v>63.64</v>
      </c>
      <c r="AE101">
        <v>62.29</v>
      </c>
      <c r="AF101">
        <v>5.1100000000000003</v>
      </c>
      <c r="AG101">
        <v>91.82</v>
      </c>
      <c r="AH101">
        <v>75.760000000000005</v>
      </c>
      <c r="AI101">
        <v>81.45</v>
      </c>
      <c r="AJ101">
        <v>80.75</v>
      </c>
      <c r="AK101">
        <v>64.989999999999995</v>
      </c>
      <c r="BB101" t="s">
        <v>70</v>
      </c>
      <c r="BC101" t="s">
        <v>71</v>
      </c>
    </row>
    <row r="102" spans="1:55" x14ac:dyDescent="0.35">
      <c r="A102" t="s">
        <v>423</v>
      </c>
      <c r="B102" t="s">
        <v>424</v>
      </c>
      <c r="C102" t="s">
        <v>711</v>
      </c>
      <c r="E102" t="s">
        <v>443</v>
      </c>
      <c r="F102" s="1">
        <v>44665</v>
      </c>
      <c r="G102">
        <v>1</v>
      </c>
      <c r="H102" t="s">
        <v>55</v>
      </c>
      <c r="I102">
        <v>56.68</v>
      </c>
      <c r="J102">
        <v>60</v>
      </c>
      <c r="L102" t="s">
        <v>326</v>
      </c>
      <c r="M102" t="s">
        <v>335</v>
      </c>
      <c r="N102" t="s">
        <v>332</v>
      </c>
      <c r="O102" t="s">
        <v>326</v>
      </c>
      <c r="P102" t="s">
        <v>342</v>
      </c>
      <c r="Q102" t="s">
        <v>60</v>
      </c>
      <c r="R102">
        <v>110</v>
      </c>
      <c r="S102" t="s">
        <v>61</v>
      </c>
      <c r="T102">
        <v>13</v>
      </c>
      <c r="U102">
        <v>7</v>
      </c>
      <c r="V102">
        <v>48.18</v>
      </c>
      <c r="W102">
        <v>4.55</v>
      </c>
      <c r="X102">
        <v>14.55</v>
      </c>
      <c r="Y102">
        <v>28.18</v>
      </c>
      <c r="Z102">
        <v>58.18</v>
      </c>
      <c r="AA102">
        <v>4.6399999999999997</v>
      </c>
      <c r="AC102">
        <v>59.09</v>
      </c>
      <c r="AD102">
        <v>63.64</v>
      </c>
      <c r="AE102">
        <v>78.599999999999994</v>
      </c>
      <c r="AF102">
        <v>12.77</v>
      </c>
      <c r="AG102">
        <v>71.819999999999993</v>
      </c>
      <c r="AH102">
        <v>28.19</v>
      </c>
      <c r="AI102">
        <v>60.43</v>
      </c>
      <c r="AJ102">
        <v>78.88</v>
      </c>
      <c r="AK102">
        <v>56.68</v>
      </c>
      <c r="BB102" t="s">
        <v>62</v>
      </c>
      <c r="BC102" t="s">
        <v>63</v>
      </c>
    </row>
    <row r="103" spans="1:55" x14ac:dyDescent="0.35">
      <c r="A103" t="s">
        <v>423</v>
      </c>
      <c r="B103" t="s">
        <v>424</v>
      </c>
      <c r="E103" t="s">
        <v>758</v>
      </c>
      <c r="F103" s="1">
        <v>44869</v>
      </c>
      <c r="G103">
        <v>1</v>
      </c>
      <c r="H103" t="s">
        <v>55</v>
      </c>
      <c r="I103">
        <v>78.7</v>
      </c>
      <c r="J103">
        <v>60</v>
      </c>
      <c r="L103" t="s">
        <v>326</v>
      </c>
      <c r="M103" t="s">
        <v>339</v>
      </c>
      <c r="N103" t="s">
        <v>332</v>
      </c>
      <c r="O103" t="s">
        <v>326</v>
      </c>
      <c r="P103" t="s">
        <v>752</v>
      </c>
      <c r="Q103" t="s">
        <v>60</v>
      </c>
      <c r="R103">
        <v>110</v>
      </c>
      <c r="S103" t="s">
        <v>69</v>
      </c>
      <c r="T103">
        <v>22</v>
      </c>
      <c r="U103">
        <v>12</v>
      </c>
      <c r="V103">
        <v>35.450000000000003</v>
      </c>
      <c r="W103">
        <v>10</v>
      </c>
      <c r="X103">
        <v>39.090000000000003</v>
      </c>
      <c r="Y103">
        <v>10</v>
      </c>
      <c r="Z103">
        <v>35.450000000000003</v>
      </c>
      <c r="AA103">
        <v>4.25</v>
      </c>
      <c r="AC103">
        <v>100</v>
      </c>
      <c r="AD103">
        <v>100</v>
      </c>
      <c r="AE103">
        <v>57.84</v>
      </c>
      <c r="AF103">
        <v>28.09</v>
      </c>
      <c r="AG103">
        <v>90</v>
      </c>
      <c r="AH103">
        <v>75.760000000000005</v>
      </c>
      <c r="AI103">
        <v>93.27</v>
      </c>
      <c r="AJ103">
        <v>84.63</v>
      </c>
      <c r="AK103">
        <v>78.7</v>
      </c>
      <c r="BB103" t="s">
        <v>70</v>
      </c>
      <c r="BC103" t="s">
        <v>71</v>
      </c>
    </row>
    <row r="104" spans="1:55" x14ac:dyDescent="0.35">
      <c r="F104" s="1"/>
      <c r="H104" t="s">
        <v>724</v>
      </c>
      <c r="I104">
        <f>AVERAGE(I91:I103)</f>
        <v>63.739230769230772</v>
      </c>
      <c r="J104">
        <f>AVERAGE(I98:I99)</f>
        <v>68.335000000000008</v>
      </c>
      <c r="K104">
        <f>AVERAGE(I98:I103)</f>
        <v>65.320000000000007</v>
      </c>
      <c r="L104">
        <f>STDEV(I91:I103)</f>
        <v>9.010013375441881</v>
      </c>
      <c r="AK104">
        <f>AVERAGE(AK91:AK103)</f>
        <v>63.739230769230772</v>
      </c>
    </row>
    <row r="105" spans="1:55" x14ac:dyDescent="0.35">
      <c r="F105" s="1"/>
    </row>
    <row r="106" spans="1:55" x14ac:dyDescent="0.35">
      <c r="A106" t="s">
        <v>444</v>
      </c>
      <c r="B106" t="s">
        <v>445</v>
      </c>
      <c r="C106" t="s">
        <v>711</v>
      </c>
      <c r="E106" t="s">
        <v>446</v>
      </c>
      <c r="F106" s="1">
        <v>42836</v>
      </c>
      <c r="G106">
        <v>1</v>
      </c>
      <c r="H106" t="s">
        <v>55</v>
      </c>
      <c r="I106">
        <v>70.05</v>
      </c>
      <c r="J106">
        <v>60</v>
      </c>
      <c r="L106" t="s">
        <v>56</v>
      </c>
      <c r="M106" t="s">
        <v>58</v>
      </c>
      <c r="N106" t="s">
        <v>78</v>
      </c>
      <c r="O106" t="s">
        <v>65</v>
      </c>
      <c r="P106" t="s">
        <v>123</v>
      </c>
      <c r="Q106" t="s">
        <v>60</v>
      </c>
      <c r="R106">
        <v>110</v>
      </c>
      <c r="S106" t="s">
        <v>61</v>
      </c>
      <c r="T106">
        <v>15</v>
      </c>
      <c r="U106">
        <v>9</v>
      </c>
      <c r="V106">
        <v>78.180000000000007</v>
      </c>
      <c r="W106">
        <v>4.55</v>
      </c>
      <c r="X106">
        <v>38.18</v>
      </c>
      <c r="Y106">
        <v>6.36</v>
      </c>
      <c r="Z106">
        <v>70</v>
      </c>
      <c r="AA106">
        <v>4.1100000000000003</v>
      </c>
      <c r="AC106">
        <v>68.180000000000007</v>
      </c>
      <c r="AD106">
        <v>81.819999999999993</v>
      </c>
      <c r="AE106">
        <v>100</v>
      </c>
      <c r="AF106">
        <v>12.77</v>
      </c>
      <c r="AG106">
        <v>93.64</v>
      </c>
      <c r="AH106">
        <v>74</v>
      </c>
      <c r="AI106">
        <v>43.35</v>
      </c>
      <c r="AJ106">
        <v>86.62</v>
      </c>
      <c r="AK106">
        <v>70.05</v>
      </c>
      <c r="BB106" t="s">
        <v>62</v>
      </c>
      <c r="BC106" t="s">
        <v>63</v>
      </c>
    </row>
    <row r="107" spans="1:55" x14ac:dyDescent="0.35">
      <c r="A107" t="s">
        <v>444</v>
      </c>
      <c r="B107" t="s">
        <v>445</v>
      </c>
      <c r="C107" t="s">
        <v>711</v>
      </c>
      <c r="E107" t="s">
        <v>447</v>
      </c>
      <c r="F107" s="1">
        <v>42992</v>
      </c>
      <c r="G107">
        <v>1</v>
      </c>
      <c r="H107" t="s">
        <v>55</v>
      </c>
      <c r="I107">
        <v>67.930000000000007</v>
      </c>
      <c r="J107">
        <v>60</v>
      </c>
      <c r="L107" t="s">
        <v>56</v>
      </c>
      <c r="M107" t="s">
        <v>58</v>
      </c>
      <c r="N107" t="s">
        <v>78</v>
      </c>
      <c r="O107" t="s">
        <v>65</v>
      </c>
      <c r="P107" t="s">
        <v>118</v>
      </c>
      <c r="Q107" t="s">
        <v>60</v>
      </c>
      <c r="R107">
        <v>110</v>
      </c>
      <c r="S107" t="s">
        <v>69</v>
      </c>
      <c r="T107">
        <v>12</v>
      </c>
      <c r="U107">
        <v>6</v>
      </c>
      <c r="V107">
        <v>21.82</v>
      </c>
      <c r="W107">
        <v>11.82</v>
      </c>
      <c r="X107">
        <v>51.82</v>
      </c>
      <c r="Y107">
        <v>1.82</v>
      </c>
      <c r="Z107">
        <v>42.73</v>
      </c>
      <c r="AA107">
        <v>4.25</v>
      </c>
      <c r="AC107">
        <v>54.55</v>
      </c>
      <c r="AD107">
        <v>54.55</v>
      </c>
      <c r="AE107">
        <v>35.590000000000003</v>
      </c>
      <c r="AF107">
        <v>33.200000000000003</v>
      </c>
      <c r="AG107">
        <v>98.18</v>
      </c>
      <c r="AH107">
        <v>100</v>
      </c>
      <c r="AI107">
        <v>82.76</v>
      </c>
      <c r="AJ107">
        <v>84.59</v>
      </c>
      <c r="AK107">
        <v>67.930000000000007</v>
      </c>
      <c r="BB107" t="s">
        <v>70</v>
      </c>
      <c r="BC107" t="s">
        <v>71</v>
      </c>
    </row>
    <row r="108" spans="1:55" x14ac:dyDescent="0.35">
      <c r="A108" t="s">
        <v>444</v>
      </c>
      <c r="B108" t="s">
        <v>445</v>
      </c>
      <c r="C108" t="s">
        <v>711</v>
      </c>
      <c r="E108" t="s">
        <v>449</v>
      </c>
      <c r="F108" s="1">
        <v>44144</v>
      </c>
      <c r="G108">
        <v>1</v>
      </c>
      <c r="H108" t="s">
        <v>55</v>
      </c>
      <c r="I108">
        <v>71.489999999999995</v>
      </c>
      <c r="J108">
        <v>60</v>
      </c>
      <c r="L108" t="s">
        <v>56</v>
      </c>
      <c r="M108" t="s">
        <v>450</v>
      </c>
      <c r="N108" t="s">
        <v>336</v>
      </c>
      <c r="O108" t="s">
        <v>56</v>
      </c>
      <c r="P108" t="s">
        <v>451</v>
      </c>
      <c r="Q108" t="s">
        <v>60</v>
      </c>
      <c r="R108">
        <v>110</v>
      </c>
      <c r="S108" t="s">
        <v>69</v>
      </c>
      <c r="T108">
        <v>17</v>
      </c>
      <c r="U108">
        <v>9</v>
      </c>
      <c r="V108">
        <v>26.36</v>
      </c>
      <c r="W108">
        <v>7.27</v>
      </c>
      <c r="X108">
        <v>68.180000000000007</v>
      </c>
      <c r="Y108">
        <v>1.82</v>
      </c>
      <c r="Z108">
        <v>52.73</v>
      </c>
      <c r="AA108">
        <v>4.3600000000000003</v>
      </c>
      <c r="AC108">
        <v>77.27</v>
      </c>
      <c r="AD108">
        <v>81.819999999999993</v>
      </c>
      <c r="AE108">
        <v>43.01</v>
      </c>
      <c r="AF108">
        <v>20.43</v>
      </c>
      <c r="AG108">
        <v>98.18</v>
      </c>
      <c r="AH108">
        <v>100</v>
      </c>
      <c r="AI108">
        <v>68.31</v>
      </c>
      <c r="AJ108">
        <v>82.89</v>
      </c>
      <c r="AK108">
        <v>71.489999999999995</v>
      </c>
      <c r="BB108" t="s">
        <v>70</v>
      </c>
      <c r="BC108" t="s">
        <v>71</v>
      </c>
    </row>
    <row r="109" spans="1:55" x14ac:dyDescent="0.35">
      <c r="A109" t="s">
        <v>444</v>
      </c>
      <c r="B109" t="s">
        <v>445</v>
      </c>
      <c r="C109" t="s">
        <v>711</v>
      </c>
      <c r="E109" t="s">
        <v>453</v>
      </c>
      <c r="F109" s="1">
        <v>44329</v>
      </c>
      <c r="G109">
        <v>1</v>
      </c>
      <c r="H109" t="s">
        <v>55</v>
      </c>
      <c r="I109">
        <v>63.61</v>
      </c>
      <c r="J109">
        <v>60</v>
      </c>
      <c r="L109" t="s">
        <v>56</v>
      </c>
      <c r="M109" t="s">
        <v>454</v>
      </c>
      <c r="N109" t="s">
        <v>336</v>
      </c>
      <c r="O109" t="s">
        <v>56</v>
      </c>
      <c r="P109" t="s">
        <v>455</v>
      </c>
      <c r="Q109" t="s">
        <v>60</v>
      </c>
      <c r="R109">
        <v>110</v>
      </c>
      <c r="S109" t="s">
        <v>61</v>
      </c>
      <c r="T109">
        <v>14</v>
      </c>
      <c r="U109">
        <v>8</v>
      </c>
      <c r="V109">
        <v>42.73</v>
      </c>
      <c r="W109">
        <v>9.09</v>
      </c>
      <c r="X109">
        <v>20.91</v>
      </c>
      <c r="Y109">
        <v>17.27</v>
      </c>
      <c r="Z109">
        <v>50</v>
      </c>
      <c r="AA109">
        <v>4.4400000000000004</v>
      </c>
      <c r="AC109">
        <v>63.64</v>
      </c>
      <c r="AD109">
        <v>72.73</v>
      </c>
      <c r="AE109">
        <v>69.7</v>
      </c>
      <c r="AF109">
        <v>25.54</v>
      </c>
      <c r="AG109">
        <v>82.73</v>
      </c>
      <c r="AH109">
        <v>40.520000000000003</v>
      </c>
      <c r="AI109">
        <v>72.25</v>
      </c>
      <c r="AJ109">
        <v>81.760000000000005</v>
      </c>
      <c r="AK109">
        <v>63.61</v>
      </c>
      <c r="BB109" t="s">
        <v>62</v>
      </c>
      <c r="BC109" t="s">
        <v>63</v>
      </c>
    </row>
    <row r="110" spans="1:55" x14ac:dyDescent="0.35">
      <c r="A110" t="s">
        <v>444</v>
      </c>
      <c r="B110" t="s">
        <v>445</v>
      </c>
      <c r="C110" t="s">
        <v>711</v>
      </c>
      <c r="E110" t="s">
        <v>456</v>
      </c>
      <c r="F110" s="1">
        <v>44508</v>
      </c>
      <c r="G110">
        <v>1</v>
      </c>
      <c r="H110" t="s">
        <v>55</v>
      </c>
      <c r="I110">
        <v>67.61</v>
      </c>
      <c r="J110">
        <v>60</v>
      </c>
      <c r="K110" t="s">
        <v>457</v>
      </c>
      <c r="L110" t="s">
        <v>56</v>
      </c>
      <c r="M110" t="s">
        <v>58</v>
      </c>
      <c r="N110" t="s">
        <v>336</v>
      </c>
      <c r="O110" t="s">
        <v>56</v>
      </c>
      <c r="P110" t="s">
        <v>458</v>
      </c>
      <c r="Q110" t="s">
        <v>60</v>
      </c>
      <c r="R110">
        <v>110</v>
      </c>
      <c r="S110" t="s">
        <v>69</v>
      </c>
      <c r="T110">
        <v>17</v>
      </c>
      <c r="U110">
        <v>8</v>
      </c>
      <c r="V110">
        <v>34.549999999999997</v>
      </c>
      <c r="W110">
        <v>4.55</v>
      </c>
      <c r="X110">
        <v>36.36</v>
      </c>
      <c r="Y110">
        <v>1.82</v>
      </c>
      <c r="Z110">
        <v>50</v>
      </c>
      <c r="AA110">
        <v>4.5</v>
      </c>
      <c r="AC110">
        <v>77.27</v>
      </c>
      <c r="AD110">
        <v>72.73</v>
      </c>
      <c r="AE110">
        <v>56.35</v>
      </c>
      <c r="AF110">
        <v>12.77</v>
      </c>
      <c r="AG110">
        <v>98.18</v>
      </c>
      <c r="AH110">
        <v>70.47</v>
      </c>
      <c r="AI110">
        <v>72.25</v>
      </c>
      <c r="AJ110">
        <v>80.81</v>
      </c>
      <c r="AK110">
        <v>67.61</v>
      </c>
      <c r="BB110" t="s">
        <v>70</v>
      </c>
      <c r="BC110" t="s">
        <v>71</v>
      </c>
    </row>
    <row r="111" spans="1:55" x14ac:dyDescent="0.35">
      <c r="A111" t="s">
        <v>444</v>
      </c>
      <c r="B111" t="s">
        <v>445</v>
      </c>
      <c r="C111" t="s">
        <v>711</v>
      </c>
      <c r="E111" t="s">
        <v>459</v>
      </c>
      <c r="F111" s="1">
        <v>44683</v>
      </c>
      <c r="G111">
        <v>1</v>
      </c>
      <c r="H111" t="s">
        <v>55</v>
      </c>
      <c r="I111">
        <v>66.33</v>
      </c>
      <c r="J111">
        <v>60</v>
      </c>
      <c r="K111" t="s">
        <v>460</v>
      </c>
      <c r="L111" t="s">
        <v>56</v>
      </c>
      <c r="M111" t="s">
        <v>58</v>
      </c>
      <c r="N111" t="s">
        <v>336</v>
      </c>
      <c r="O111" t="s">
        <v>56</v>
      </c>
      <c r="P111" t="s">
        <v>461</v>
      </c>
      <c r="Q111" t="s">
        <v>60</v>
      </c>
      <c r="R111">
        <v>110</v>
      </c>
      <c r="S111" t="s">
        <v>61</v>
      </c>
      <c r="T111">
        <v>14</v>
      </c>
      <c r="U111">
        <v>7</v>
      </c>
      <c r="V111">
        <v>44.55</v>
      </c>
      <c r="W111">
        <v>1.82</v>
      </c>
      <c r="X111">
        <v>41.82</v>
      </c>
      <c r="Y111">
        <v>19.09</v>
      </c>
      <c r="Z111">
        <v>43.64</v>
      </c>
      <c r="AA111">
        <v>4.41</v>
      </c>
      <c r="AC111">
        <v>63.64</v>
      </c>
      <c r="AD111">
        <v>63.64</v>
      </c>
      <c r="AE111">
        <v>72.67</v>
      </c>
      <c r="AF111">
        <v>5.1100000000000003</v>
      </c>
      <c r="AG111">
        <v>80.91</v>
      </c>
      <c r="AH111">
        <v>81.040000000000006</v>
      </c>
      <c r="AI111">
        <v>81.45</v>
      </c>
      <c r="AJ111">
        <v>82.22</v>
      </c>
      <c r="AK111">
        <v>66.33</v>
      </c>
      <c r="BB111" t="s">
        <v>62</v>
      </c>
      <c r="BC111" t="s">
        <v>63</v>
      </c>
    </row>
    <row r="112" spans="1:55" x14ac:dyDescent="0.35">
      <c r="A112" t="s">
        <v>444</v>
      </c>
      <c r="B112" t="s">
        <v>445</v>
      </c>
      <c r="C112" t="s">
        <v>711</v>
      </c>
      <c r="E112" t="s">
        <v>462</v>
      </c>
      <c r="F112" s="1">
        <v>44860</v>
      </c>
      <c r="G112">
        <v>1</v>
      </c>
      <c r="H112" t="s">
        <v>55</v>
      </c>
      <c r="I112">
        <v>62.09</v>
      </c>
      <c r="J112">
        <v>60</v>
      </c>
      <c r="L112" t="s">
        <v>56</v>
      </c>
      <c r="M112" t="s">
        <v>58</v>
      </c>
      <c r="N112" t="s">
        <v>336</v>
      </c>
      <c r="O112" t="s">
        <v>56</v>
      </c>
      <c r="P112" t="s">
        <v>463</v>
      </c>
      <c r="Q112" t="s">
        <v>60</v>
      </c>
      <c r="R112">
        <v>110</v>
      </c>
      <c r="S112" t="s">
        <v>69</v>
      </c>
      <c r="T112">
        <v>13</v>
      </c>
      <c r="U112">
        <v>6</v>
      </c>
      <c r="V112">
        <v>18.18</v>
      </c>
      <c r="W112">
        <v>3.64</v>
      </c>
      <c r="X112">
        <v>65.45</v>
      </c>
      <c r="Y112">
        <v>1.82</v>
      </c>
      <c r="Z112">
        <v>59.09</v>
      </c>
      <c r="AA112">
        <v>4.16</v>
      </c>
      <c r="AC112">
        <v>59.09</v>
      </c>
      <c r="AD112">
        <v>54.55</v>
      </c>
      <c r="AE112">
        <v>29.66</v>
      </c>
      <c r="AF112">
        <v>10.210000000000001</v>
      </c>
      <c r="AG112">
        <v>98.18</v>
      </c>
      <c r="AH112">
        <v>100</v>
      </c>
      <c r="AI112">
        <v>59.12</v>
      </c>
      <c r="AJ112">
        <v>85.94</v>
      </c>
      <c r="AK112">
        <v>62.09</v>
      </c>
      <c r="BB112" t="s">
        <v>70</v>
      </c>
      <c r="BC112" t="s">
        <v>71</v>
      </c>
    </row>
    <row r="113" spans="1:55" x14ac:dyDescent="0.35">
      <c r="F113" s="1"/>
      <c r="H113" t="s">
        <v>724</v>
      </c>
      <c r="I113">
        <f>AVERAGE(I106:I112)</f>
        <v>67.015714285714282</v>
      </c>
      <c r="J113">
        <f>AVERAGE(I106:I108)</f>
        <v>69.823333333333338</v>
      </c>
      <c r="K113">
        <f>AVERAGE(I106:I112)</f>
        <v>67.015714285714282</v>
      </c>
      <c r="L113">
        <f>STDEV(I106:I112)</f>
        <v>3.3353403481646708</v>
      </c>
      <c r="AK113">
        <f>AVERAGE(AK106:AK112)</f>
        <v>67.015714285714282</v>
      </c>
    </row>
    <row r="114" spans="1:55" x14ac:dyDescent="0.35">
      <c r="F114" s="1"/>
    </row>
    <row r="115" spans="1:55" x14ac:dyDescent="0.35">
      <c r="A115" t="s">
        <v>464</v>
      </c>
      <c r="B115" t="s">
        <v>465</v>
      </c>
      <c r="C115" t="s">
        <v>711</v>
      </c>
      <c r="E115" t="s">
        <v>466</v>
      </c>
      <c r="F115" s="1">
        <v>44144</v>
      </c>
      <c r="G115">
        <v>1</v>
      </c>
      <c r="H115" t="s">
        <v>55</v>
      </c>
      <c r="I115">
        <v>71.95</v>
      </c>
      <c r="J115">
        <v>60</v>
      </c>
      <c r="K115" t="s">
        <v>467</v>
      </c>
      <c r="L115" t="s">
        <v>56</v>
      </c>
      <c r="M115" t="s">
        <v>450</v>
      </c>
      <c r="N115" t="s">
        <v>336</v>
      </c>
      <c r="O115" t="s">
        <v>56</v>
      </c>
      <c r="P115" t="s">
        <v>468</v>
      </c>
      <c r="Q115" t="s">
        <v>60</v>
      </c>
      <c r="R115">
        <v>110</v>
      </c>
      <c r="S115" t="s">
        <v>69</v>
      </c>
      <c r="T115">
        <v>15</v>
      </c>
      <c r="U115">
        <v>9</v>
      </c>
      <c r="V115">
        <v>39.090000000000003</v>
      </c>
      <c r="W115">
        <v>6.36</v>
      </c>
      <c r="X115">
        <v>38.18</v>
      </c>
      <c r="Y115">
        <v>11.82</v>
      </c>
      <c r="Z115">
        <v>29.09</v>
      </c>
      <c r="AA115">
        <v>4.4400000000000004</v>
      </c>
      <c r="AC115">
        <v>68.180000000000007</v>
      </c>
      <c r="AD115">
        <v>81.819999999999993</v>
      </c>
      <c r="AE115">
        <v>63.77</v>
      </c>
      <c r="AF115">
        <v>17.88</v>
      </c>
      <c r="AG115">
        <v>88.18</v>
      </c>
      <c r="AH115">
        <v>74</v>
      </c>
      <c r="AI115">
        <v>100</v>
      </c>
      <c r="AJ115">
        <v>81.760000000000005</v>
      </c>
      <c r="AK115">
        <v>71.95</v>
      </c>
      <c r="BB115" t="s">
        <v>70</v>
      </c>
      <c r="BC115" t="s">
        <v>71</v>
      </c>
    </row>
    <row r="116" spans="1:55" x14ac:dyDescent="0.35">
      <c r="A116" t="s">
        <v>464</v>
      </c>
      <c r="B116" t="s">
        <v>465</v>
      </c>
      <c r="C116" t="s">
        <v>711</v>
      </c>
      <c r="E116" t="s">
        <v>471</v>
      </c>
      <c r="F116" s="1">
        <v>44329</v>
      </c>
      <c r="G116">
        <v>1</v>
      </c>
      <c r="H116" t="s">
        <v>55</v>
      </c>
      <c r="I116">
        <v>68.48</v>
      </c>
      <c r="J116">
        <v>60</v>
      </c>
      <c r="K116" t="s">
        <v>472</v>
      </c>
      <c r="L116" t="s">
        <v>56</v>
      </c>
      <c r="M116" t="s">
        <v>454</v>
      </c>
      <c r="N116" t="s">
        <v>336</v>
      </c>
      <c r="O116" t="s">
        <v>56</v>
      </c>
      <c r="P116" t="s">
        <v>455</v>
      </c>
      <c r="Q116" t="s">
        <v>60</v>
      </c>
      <c r="R116">
        <v>110</v>
      </c>
      <c r="S116" t="s">
        <v>61</v>
      </c>
      <c r="T116">
        <v>16</v>
      </c>
      <c r="U116">
        <v>7</v>
      </c>
      <c r="V116">
        <v>29.09</v>
      </c>
      <c r="W116">
        <v>1.82</v>
      </c>
      <c r="X116">
        <v>50</v>
      </c>
      <c r="Y116">
        <v>8.18</v>
      </c>
      <c r="Z116">
        <v>38.18</v>
      </c>
      <c r="AA116">
        <v>4.5</v>
      </c>
      <c r="AC116">
        <v>72.73</v>
      </c>
      <c r="AD116">
        <v>63.64</v>
      </c>
      <c r="AE116">
        <v>47.46</v>
      </c>
      <c r="AF116">
        <v>5.1100000000000003</v>
      </c>
      <c r="AG116">
        <v>91.82</v>
      </c>
      <c r="AH116">
        <v>96.9</v>
      </c>
      <c r="AI116">
        <v>89.33</v>
      </c>
      <c r="AJ116">
        <v>80.88</v>
      </c>
      <c r="AK116">
        <v>68.48</v>
      </c>
      <c r="BB116" t="s">
        <v>62</v>
      </c>
      <c r="BC116" t="s">
        <v>63</v>
      </c>
    </row>
    <row r="117" spans="1:55" x14ac:dyDescent="0.35">
      <c r="A117" t="s">
        <v>464</v>
      </c>
      <c r="B117" t="s">
        <v>465</v>
      </c>
      <c r="C117" t="s">
        <v>711</v>
      </c>
      <c r="E117" t="s">
        <v>476</v>
      </c>
      <c r="F117" s="1">
        <v>44508</v>
      </c>
      <c r="G117">
        <v>1</v>
      </c>
      <c r="H117" t="s">
        <v>55</v>
      </c>
      <c r="I117">
        <v>69.89</v>
      </c>
      <c r="J117">
        <v>60</v>
      </c>
      <c r="K117" t="s">
        <v>477</v>
      </c>
      <c r="L117" t="s">
        <v>56</v>
      </c>
      <c r="M117" t="s">
        <v>58</v>
      </c>
      <c r="N117" t="s">
        <v>336</v>
      </c>
      <c r="O117" t="s">
        <v>56</v>
      </c>
      <c r="P117" t="s">
        <v>478</v>
      </c>
      <c r="Q117" t="s">
        <v>60</v>
      </c>
      <c r="R117">
        <v>110</v>
      </c>
      <c r="S117" t="s">
        <v>69</v>
      </c>
      <c r="T117">
        <v>16</v>
      </c>
      <c r="U117">
        <v>9</v>
      </c>
      <c r="V117">
        <v>49.09</v>
      </c>
      <c r="W117">
        <v>4.55</v>
      </c>
      <c r="X117">
        <v>29.09</v>
      </c>
      <c r="Y117">
        <v>1.82</v>
      </c>
      <c r="Z117">
        <v>49.09</v>
      </c>
      <c r="AA117">
        <v>4.32</v>
      </c>
      <c r="AC117">
        <v>72.73</v>
      </c>
      <c r="AD117">
        <v>81.819999999999993</v>
      </c>
      <c r="AE117">
        <v>80.08</v>
      </c>
      <c r="AF117">
        <v>12.77</v>
      </c>
      <c r="AG117">
        <v>98.18</v>
      </c>
      <c r="AH117">
        <v>56.38</v>
      </c>
      <c r="AI117">
        <v>73.569999999999993</v>
      </c>
      <c r="AJ117">
        <v>83.56</v>
      </c>
      <c r="AK117">
        <v>69.89</v>
      </c>
      <c r="BB117" t="s">
        <v>70</v>
      </c>
      <c r="BC117" t="s">
        <v>71</v>
      </c>
    </row>
    <row r="118" spans="1:55" x14ac:dyDescent="0.35">
      <c r="A118" t="s">
        <v>464</v>
      </c>
      <c r="B118" t="s">
        <v>465</v>
      </c>
      <c r="C118" t="s">
        <v>711</v>
      </c>
      <c r="E118" t="s">
        <v>479</v>
      </c>
      <c r="F118" s="1">
        <v>44683</v>
      </c>
      <c r="G118">
        <v>1</v>
      </c>
      <c r="H118" t="s">
        <v>55</v>
      </c>
      <c r="I118">
        <v>76.02</v>
      </c>
      <c r="J118">
        <v>60</v>
      </c>
      <c r="K118" t="s">
        <v>480</v>
      </c>
      <c r="L118" t="s">
        <v>56</v>
      </c>
      <c r="M118" t="s">
        <v>58</v>
      </c>
      <c r="N118" t="s">
        <v>336</v>
      </c>
      <c r="O118" t="s">
        <v>56</v>
      </c>
      <c r="P118" t="s">
        <v>481</v>
      </c>
      <c r="Q118" t="s">
        <v>60</v>
      </c>
      <c r="R118">
        <v>110</v>
      </c>
      <c r="S118" t="s">
        <v>61</v>
      </c>
      <c r="T118">
        <v>18</v>
      </c>
      <c r="U118">
        <v>9</v>
      </c>
      <c r="V118">
        <v>44.55</v>
      </c>
      <c r="W118">
        <v>8.18</v>
      </c>
      <c r="X118">
        <v>40</v>
      </c>
      <c r="Y118">
        <v>13.64</v>
      </c>
      <c r="Z118">
        <v>30</v>
      </c>
      <c r="AA118">
        <v>4.22</v>
      </c>
      <c r="AC118">
        <v>81.819999999999993</v>
      </c>
      <c r="AD118">
        <v>81.819999999999993</v>
      </c>
      <c r="AE118">
        <v>72.67</v>
      </c>
      <c r="AF118">
        <v>22.98</v>
      </c>
      <c r="AG118">
        <v>86.36</v>
      </c>
      <c r="AH118">
        <v>77.52</v>
      </c>
      <c r="AI118">
        <v>100</v>
      </c>
      <c r="AJ118">
        <v>85.03</v>
      </c>
      <c r="AK118">
        <v>76.02</v>
      </c>
      <c r="BB118" t="s">
        <v>62</v>
      </c>
      <c r="BC118" t="s">
        <v>63</v>
      </c>
    </row>
    <row r="119" spans="1:55" x14ac:dyDescent="0.35">
      <c r="A119" t="s">
        <v>464</v>
      </c>
      <c r="B119" t="s">
        <v>465</v>
      </c>
      <c r="C119" t="s">
        <v>711</v>
      </c>
      <c r="E119" t="s">
        <v>482</v>
      </c>
      <c r="F119" s="1">
        <v>44860</v>
      </c>
      <c r="G119">
        <v>1</v>
      </c>
      <c r="H119" t="s">
        <v>55</v>
      </c>
      <c r="I119">
        <v>80.41</v>
      </c>
      <c r="J119">
        <v>60</v>
      </c>
      <c r="L119" t="s">
        <v>56</v>
      </c>
      <c r="M119" t="s">
        <v>58</v>
      </c>
      <c r="N119" t="s">
        <v>336</v>
      </c>
      <c r="O119" t="s">
        <v>56</v>
      </c>
      <c r="P119" t="s">
        <v>483</v>
      </c>
      <c r="Q119" t="s">
        <v>60</v>
      </c>
      <c r="R119">
        <v>110</v>
      </c>
      <c r="S119" t="s">
        <v>69</v>
      </c>
      <c r="T119">
        <v>16</v>
      </c>
      <c r="U119">
        <v>9</v>
      </c>
      <c r="V119">
        <v>39.090000000000003</v>
      </c>
      <c r="W119">
        <v>20.91</v>
      </c>
      <c r="X119">
        <v>42.73</v>
      </c>
      <c r="Y119">
        <v>3.64</v>
      </c>
      <c r="Z119">
        <v>35.450000000000003</v>
      </c>
      <c r="AA119">
        <v>3.62</v>
      </c>
      <c r="AC119">
        <v>72.73</v>
      </c>
      <c r="AD119">
        <v>81.819999999999993</v>
      </c>
      <c r="AE119">
        <v>63.77</v>
      </c>
      <c r="AF119">
        <v>58.73</v>
      </c>
      <c r="AG119">
        <v>96.36</v>
      </c>
      <c r="AH119">
        <v>82.8</v>
      </c>
      <c r="AI119">
        <v>93.27</v>
      </c>
      <c r="AJ119">
        <v>93.77</v>
      </c>
      <c r="AK119">
        <v>80.41</v>
      </c>
      <c r="BB119" t="s">
        <v>70</v>
      </c>
      <c r="BC119" t="s">
        <v>71</v>
      </c>
    </row>
    <row r="120" spans="1:55" x14ac:dyDescent="0.35">
      <c r="F120" s="1"/>
      <c r="H120" t="s">
        <v>724</v>
      </c>
      <c r="I120">
        <f>AVERAGE(I115:I119)</f>
        <v>73.349999999999994</v>
      </c>
      <c r="J120">
        <f>AVERAGE(I115)</f>
        <v>71.95</v>
      </c>
      <c r="K120">
        <f>AVERAGE(I115:I119)</f>
        <v>73.349999999999994</v>
      </c>
      <c r="L120">
        <f>STDEV(I115:I119)</f>
        <v>4.8636663125670916</v>
      </c>
      <c r="AK120">
        <f>AVERAGE(AK115:AK119)</f>
        <v>73.349999999999994</v>
      </c>
    </row>
    <row r="121" spans="1:55" x14ac:dyDescent="0.35">
      <c r="F121" s="1"/>
    </row>
    <row r="122" spans="1:55" x14ac:dyDescent="0.35">
      <c r="A122" t="s">
        <v>486</v>
      </c>
      <c r="B122" t="s">
        <v>487</v>
      </c>
      <c r="C122" t="s">
        <v>711</v>
      </c>
      <c r="E122" t="s">
        <v>488</v>
      </c>
      <c r="F122" s="1">
        <v>44144</v>
      </c>
      <c r="G122">
        <v>1</v>
      </c>
      <c r="H122" t="s">
        <v>55</v>
      </c>
      <c r="I122">
        <v>61.87</v>
      </c>
      <c r="J122">
        <v>60</v>
      </c>
      <c r="K122" t="s">
        <v>489</v>
      </c>
      <c r="L122" t="s">
        <v>56</v>
      </c>
      <c r="M122" t="s">
        <v>450</v>
      </c>
      <c r="N122" t="s">
        <v>336</v>
      </c>
      <c r="O122" t="s">
        <v>56</v>
      </c>
      <c r="P122" t="s">
        <v>490</v>
      </c>
      <c r="Q122" t="s">
        <v>60</v>
      </c>
      <c r="R122">
        <v>110</v>
      </c>
      <c r="S122" t="s">
        <v>69</v>
      </c>
      <c r="T122">
        <v>15</v>
      </c>
      <c r="U122">
        <v>8</v>
      </c>
      <c r="V122">
        <v>0</v>
      </c>
      <c r="W122">
        <v>9.09</v>
      </c>
      <c r="X122">
        <v>77.27</v>
      </c>
      <c r="Y122">
        <v>2.73</v>
      </c>
      <c r="Z122">
        <v>65.45</v>
      </c>
      <c r="AA122">
        <v>4.47</v>
      </c>
      <c r="AC122">
        <v>68.180000000000007</v>
      </c>
      <c r="AD122">
        <v>72.73</v>
      </c>
      <c r="AE122">
        <v>0</v>
      </c>
      <c r="AF122">
        <v>25.54</v>
      </c>
      <c r="AG122">
        <v>97.27</v>
      </c>
      <c r="AH122">
        <v>100</v>
      </c>
      <c r="AI122">
        <v>49.92</v>
      </c>
      <c r="AJ122">
        <v>81.349999999999994</v>
      </c>
      <c r="AK122">
        <v>61.87</v>
      </c>
      <c r="BB122" t="s">
        <v>70</v>
      </c>
      <c r="BC122" t="s">
        <v>71</v>
      </c>
    </row>
    <row r="123" spans="1:55" x14ac:dyDescent="0.35">
      <c r="A123" t="s">
        <v>486</v>
      </c>
      <c r="B123" t="s">
        <v>487</v>
      </c>
      <c r="C123" t="s">
        <v>711</v>
      </c>
      <c r="E123" t="s">
        <v>493</v>
      </c>
      <c r="F123" s="1">
        <v>44329</v>
      </c>
      <c r="G123">
        <v>1</v>
      </c>
      <c r="H123" t="s">
        <v>55</v>
      </c>
      <c r="I123">
        <v>67.180000000000007</v>
      </c>
      <c r="J123">
        <v>60</v>
      </c>
      <c r="L123" t="s">
        <v>56</v>
      </c>
      <c r="M123" t="s">
        <v>454</v>
      </c>
      <c r="N123" t="s">
        <v>336</v>
      </c>
      <c r="O123" t="s">
        <v>56</v>
      </c>
      <c r="P123" t="s">
        <v>455</v>
      </c>
      <c r="Q123" t="s">
        <v>60</v>
      </c>
      <c r="R123">
        <v>110</v>
      </c>
      <c r="S123" t="s">
        <v>61</v>
      </c>
      <c r="T123">
        <v>15</v>
      </c>
      <c r="U123">
        <v>8</v>
      </c>
      <c r="V123">
        <v>54.55</v>
      </c>
      <c r="W123">
        <v>6.36</v>
      </c>
      <c r="X123">
        <v>25.45</v>
      </c>
      <c r="Y123">
        <v>13.64</v>
      </c>
      <c r="Z123">
        <v>50.91</v>
      </c>
      <c r="AA123">
        <v>4.3499999999999996</v>
      </c>
      <c r="AC123">
        <v>68.180000000000007</v>
      </c>
      <c r="AD123">
        <v>72.73</v>
      </c>
      <c r="AE123">
        <v>88.98</v>
      </c>
      <c r="AF123">
        <v>17.88</v>
      </c>
      <c r="AG123">
        <v>86.36</v>
      </c>
      <c r="AH123">
        <v>49.33</v>
      </c>
      <c r="AI123">
        <v>70.94</v>
      </c>
      <c r="AJ123">
        <v>83.02</v>
      </c>
      <c r="AK123">
        <v>67.180000000000007</v>
      </c>
      <c r="BB123" t="s">
        <v>62</v>
      </c>
      <c r="BC123" t="s">
        <v>63</v>
      </c>
    </row>
    <row r="124" spans="1:55" x14ac:dyDescent="0.35">
      <c r="A124" t="s">
        <v>486</v>
      </c>
      <c r="B124" t="s">
        <v>487</v>
      </c>
      <c r="C124" t="s">
        <v>711</v>
      </c>
      <c r="E124" t="s">
        <v>494</v>
      </c>
      <c r="F124" s="1">
        <v>44509</v>
      </c>
      <c r="G124">
        <v>1</v>
      </c>
      <c r="H124" t="s">
        <v>55</v>
      </c>
      <c r="I124">
        <v>74.180000000000007</v>
      </c>
      <c r="J124">
        <v>60</v>
      </c>
      <c r="L124" t="s">
        <v>56</v>
      </c>
      <c r="M124" t="s">
        <v>58</v>
      </c>
      <c r="N124" t="s">
        <v>336</v>
      </c>
      <c r="O124" t="s">
        <v>56</v>
      </c>
      <c r="P124" t="s">
        <v>495</v>
      </c>
      <c r="Q124" t="s">
        <v>60</v>
      </c>
      <c r="R124">
        <v>110</v>
      </c>
      <c r="S124" t="s">
        <v>69</v>
      </c>
      <c r="T124">
        <v>14</v>
      </c>
      <c r="U124">
        <v>9</v>
      </c>
      <c r="V124">
        <v>46.36</v>
      </c>
      <c r="W124">
        <v>4.55</v>
      </c>
      <c r="X124">
        <v>47.27</v>
      </c>
      <c r="Y124">
        <v>1.82</v>
      </c>
      <c r="Z124">
        <v>41.82</v>
      </c>
      <c r="AA124">
        <v>4.17</v>
      </c>
      <c r="AC124">
        <v>63.64</v>
      </c>
      <c r="AD124">
        <v>81.819999999999993</v>
      </c>
      <c r="AE124">
        <v>75.63</v>
      </c>
      <c r="AF124">
        <v>12.77</v>
      </c>
      <c r="AG124">
        <v>98.18</v>
      </c>
      <c r="AH124">
        <v>91.61</v>
      </c>
      <c r="AI124">
        <v>84.08</v>
      </c>
      <c r="AJ124">
        <v>85.7</v>
      </c>
      <c r="AK124">
        <v>74.180000000000007</v>
      </c>
      <c r="BB124" t="s">
        <v>70</v>
      </c>
      <c r="BC124" t="s">
        <v>71</v>
      </c>
    </row>
    <row r="125" spans="1:55" x14ac:dyDescent="0.35">
      <c r="A125" t="s">
        <v>486</v>
      </c>
      <c r="B125" t="s">
        <v>487</v>
      </c>
      <c r="C125" t="s">
        <v>711</v>
      </c>
      <c r="E125" t="s">
        <v>496</v>
      </c>
      <c r="F125" s="1">
        <v>44683</v>
      </c>
      <c r="G125">
        <v>1</v>
      </c>
      <c r="H125" t="s">
        <v>55</v>
      </c>
      <c r="I125">
        <v>71.680000000000007</v>
      </c>
      <c r="J125">
        <v>60</v>
      </c>
      <c r="L125" t="s">
        <v>56</v>
      </c>
      <c r="M125" t="s">
        <v>58</v>
      </c>
      <c r="N125" t="s">
        <v>336</v>
      </c>
      <c r="O125" t="s">
        <v>56</v>
      </c>
      <c r="P125" t="s">
        <v>497</v>
      </c>
      <c r="Q125" t="s">
        <v>60</v>
      </c>
      <c r="R125">
        <v>110</v>
      </c>
      <c r="S125" t="s">
        <v>61</v>
      </c>
      <c r="T125">
        <v>15</v>
      </c>
      <c r="U125">
        <v>9</v>
      </c>
      <c r="V125">
        <v>56.36</v>
      </c>
      <c r="W125">
        <v>7.27</v>
      </c>
      <c r="X125">
        <v>31.82</v>
      </c>
      <c r="Y125">
        <v>10</v>
      </c>
      <c r="Z125">
        <v>49.09</v>
      </c>
      <c r="AA125">
        <v>4.16</v>
      </c>
      <c r="AC125">
        <v>68.180000000000007</v>
      </c>
      <c r="AD125">
        <v>81.819999999999993</v>
      </c>
      <c r="AE125">
        <v>91.95</v>
      </c>
      <c r="AF125">
        <v>20.43</v>
      </c>
      <c r="AG125">
        <v>90</v>
      </c>
      <c r="AH125">
        <v>61.66</v>
      </c>
      <c r="AI125">
        <v>73.569999999999993</v>
      </c>
      <c r="AJ125">
        <v>85.83</v>
      </c>
      <c r="AK125">
        <v>71.680000000000007</v>
      </c>
      <c r="BB125" t="s">
        <v>62</v>
      </c>
      <c r="BC125" t="s">
        <v>63</v>
      </c>
    </row>
    <row r="126" spans="1:55" x14ac:dyDescent="0.35">
      <c r="A126" t="s">
        <v>486</v>
      </c>
      <c r="B126" t="s">
        <v>487</v>
      </c>
      <c r="C126" t="s">
        <v>711</v>
      </c>
      <c r="E126" t="s">
        <v>498</v>
      </c>
      <c r="F126" s="1">
        <v>44860</v>
      </c>
      <c r="G126">
        <v>1</v>
      </c>
      <c r="H126" t="s">
        <v>55</v>
      </c>
      <c r="I126">
        <v>73.569999999999993</v>
      </c>
      <c r="J126">
        <v>60</v>
      </c>
      <c r="K126" t="s">
        <v>499</v>
      </c>
      <c r="L126" t="s">
        <v>56</v>
      </c>
      <c r="M126" t="s">
        <v>58</v>
      </c>
      <c r="N126" t="s">
        <v>336</v>
      </c>
      <c r="O126" t="s">
        <v>56</v>
      </c>
      <c r="P126" t="s">
        <v>500</v>
      </c>
      <c r="Q126" t="s">
        <v>60</v>
      </c>
      <c r="R126">
        <v>110</v>
      </c>
      <c r="S126" t="s">
        <v>69</v>
      </c>
      <c r="T126">
        <v>18</v>
      </c>
      <c r="U126">
        <v>10</v>
      </c>
      <c r="V126">
        <v>25.45</v>
      </c>
      <c r="W126">
        <v>6.36</v>
      </c>
      <c r="X126">
        <v>60</v>
      </c>
      <c r="Y126">
        <v>3.64</v>
      </c>
      <c r="Z126">
        <v>50</v>
      </c>
      <c r="AA126">
        <v>4.03</v>
      </c>
      <c r="AC126">
        <v>81.819999999999993</v>
      </c>
      <c r="AD126">
        <v>90.91</v>
      </c>
      <c r="AE126">
        <v>41.52</v>
      </c>
      <c r="AF126">
        <v>17.88</v>
      </c>
      <c r="AG126">
        <v>96.36</v>
      </c>
      <c r="AH126">
        <v>100</v>
      </c>
      <c r="AI126">
        <v>72.25</v>
      </c>
      <c r="AJ126">
        <v>87.83</v>
      </c>
      <c r="AK126">
        <v>73.569999999999993</v>
      </c>
      <c r="BB126" t="s">
        <v>70</v>
      </c>
      <c r="BC126" t="s">
        <v>71</v>
      </c>
    </row>
    <row r="127" spans="1:55" x14ac:dyDescent="0.35">
      <c r="F127" s="1"/>
      <c r="H127" t="s">
        <v>724</v>
      </c>
      <c r="I127">
        <f>AVERAGE(I122:I126)</f>
        <v>69.695999999999998</v>
      </c>
      <c r="J127">
        <f>AVERAGE(I122)</f>
        <v>61.87</v>
      </c>
      <c r="K127">
        <f>AVERAGE(I122:I126)</f>
        <v>69.695999999999998</v>
      </c>
      <c r="L127">
        <f>STDEV(I122:I126)</f>
        <v>5.1630155916867047</v>
      </c>
      <c r="AK127">
        <f>AVERAGE(AK122:AK126)</f>
        <v>69.695999999999998</v>
      </c>
    </row>
    <row r="128" spans="1:55" x14ac:dyDescent="0.35">
      <c r="F128" s="1"/>
    </row>
    <row r="129" spans="1:55" x14ac:dyDescent="0.35">
      <c r="A129" t="s">
        <v>501</v>
      </c>
      <c r="B129" t="s">
        <v>502</v>
      </c>
      <c r="C129" t="s">
        <v>711</v>
      </c>
      <c r="E129" t="s">
        <v>503</v>
      </c>
      <c r="F129" s="1">
        <v>44144</v>
      </c>
      <c r="G129">
        <v>1</v>
      </c>
      <c r="H129" t="s">
        <v>55</v>
      </c>
      <c r="I129">
        <v>68.760000000000005</v>
      </c>
      <c r="J129">
        <v>60</v>
      </c>
      <c r="L129" t="s">
        <v>56</v>
      </c>
      <c r="M129" t="s">
        <v>450</v>
      </c>
      <c r="N129" t="s">
        <v>336</v>
      </c>
      <c r="O129" t="s">
        <v>56</v>
      </c>
      <c r="P129" t="s">
        <v>504</v>
      </c>
      <c r="Q129" t="s">
        <v>60</v>
      </c>
      <c r="R129">
        <v>110</v>
      </c>
      <c r="S129" t="s">
        <v>69</v>
      </c>
      <c r="T129">
        <v>16</v>
      </c>
      <c r="U129">
        <v>8</v>
      </c>
      <c r="V129">
        <v>18.18</v>
      </c>
      <c r="W129">
        <v>7.27</v>
      </c>
      <c r="X129">
        <v>58.18</v>
      </c>
      <c r="Y129">
        <v>2.73</v>
      </c>
      <c r="Z129">
        <v>50</v>
      </c>
      <c r="AA129">
        <v>4.22</v>
      </c>
      <c r="AC129">
        <v>72.73</v>
      </c>
      <c r="AD129">
        <v>72.73</v>
      </c>
      <c r="AE129">
        <v>29.66</v>
      </c>
      <c r="AF129">
        <v>20.43</v>
      </c>
      <c r="AG129">
        <v>97.27</v>
      </c>
      <c r="AH129">
        <v>100</v>
      </c>
      <c r="AI129">
        <v>72.25</v>
      </c>
      <c r="AJ129">
        <v>85.03</v>
      </c>
      <c r="AK129">
        <v>68.760000000000005</v>
      </c>
      <c r="BB129" t="s">
        <v>70</v>
      </c>
      <c r="BC129" t="s">
        <v>71</v>
      </c>
    </row>
    <row r="130" spans="1:55" x14ac:dyDescent="0.35">
      <c r="A130" t="s">
        <v>501</v>
      </c>
      <c r="B130" t="s">
        <v>502</v>
      </c>
      <c r="C130" t="s">
        <v>711</v>
      </c>
      <c r="E130" t="s">
        <v>507</v>
      </c>
      <c r="F130" s="1">
        <v>44329</v>
      </c>
      <c r="G130">
        <v>1</v>
      </c>
      <c r="H130" t="s">
        <v>55</v>
      </c>
      <c r="I130">
        <v>54.4</v>
      </c>
      <c r="J130">
        <v>60</v>
      </c>
      <c r="K130" t="s">
        <v>508</v>
      </c>
      <c r="L130" t="s">
        <v>56</v>
      </c>
      <c r="M130" t="s">
        <v>454</v>
      </c>
      <c r="N130" t="s">
        <v>336</v>
      </c>
      <c r="O130" t="s">
        <v>56</v>
      </c>
      <c r="P130" t="s">
        <v>455</v>
      </c>
      <c r="Q130" t="s">
        <v>60</v>
      </c>
      <c r="R130">
        <v>110</v>
      </c>
      <c r="S130" t="s">
        <v>61</v>
      </c>
      <c r="T130">
        <v>11</v>
      </c>
      <c r="U130">
        <v>5</v>
      </c>
      <c r="V130">
        <v>40</v>
      </c>
      <c r="W130">
        <v>7.27</v>
      </c>
      <c r="X130">
        <v>18.18</v>
      </c>
      <c r="Y130">
        <v>24.55</v>
      </c>
      <c r="Z130">
        <v>54.55</v>
      </c>
      <c r="AA130">
        <v>4.72</v>
      </c>
      <c r="AC130">
        <v>50</v>
      </c>
      <c r="AD130">
        <v>45.45</v>
      </c>
      <c r="AE130">
        <v>65.25</v>
      </c>
      <c r="AF130">
        <v>20.43</v>
      </c>
      <c r="AG130">
        <v>75.45</v>
      </c>
      <c r="AH130">
        <v>35.24</v>
      </c>
      <c r="AI130">
        <v>65.69</v>
      </c>
      <c r="AJ130">
        <v>77.67</v>
      </c>
      <c r="AK130">
        <v>54.4</v>
      </c>
      <c r="BB130" t="s">
        <v>62</v>
      </c>
      <c r="BC130" t="s">
        <v>63</v>
      </c>
    </row>
    <row r="131" spans="1:55" x14ac:dyDescent="0.35">
      <c r="A131" t="s">
        <v>501</v>
      </c>
      <c r="B131" t="s">
        <v>502</v>
      </c>
      <c r="C131" t="s">
        <v>711</v>
      </c>
      <c r="E131" t="s">
        <v>509</v>
      </c>
      <c r="F131" s="1">
        <v>44509</v>
      </c>
      <c r="G131">
        <v>1</v>
      </c>
      <c r="H131" t="s">
        <v>55</v>
      </c>
      <c r="I131">
        <v>71.94</v>
      </c>
      <c r="J131">
        <v>60</v>
      </c>
      <c r="L131" t="s">
        <v>56</v>
      </c>
      <c r="M131" t="s">
        <v>58</v>
      </c>
      <c r="N131" t="s">
        <v>336</v>
      </c>
      <c r="O131" t="s">
        <v>56</v>
      </c>
      <c r="P131" t="s">
        <v>510</v>
      </c>
      <c r="Q131" t="s">
        <v>60</v>
      </c>
      <c r="R131">
        <v>110</v>
      </c>
      <c r="S131" t="s">
        <v>69</v>
      </c>
      <c r="T131">
        <v>17</v>
      </c>
      <c r="U131">
        <v>9</v>
      </c>
      <c r="V131">
        <v>21.82</v>
      </c>
      <c r="W131">
        <v>10</v>
      </c>
      <c r="X131">
        <v>49.09</v>
      </c>
      <c r="Y131">
        <v>2.73</v>
      </c>
      <c r="Z131">
        <v>48.18</v>
      </c>
      <c r="AA131">
        <v>4.1900000000000004</v>
      </c>
      <c r="AC131">
        <v>77.27</v>
      </c>
      <c r="AD131">
        <v>81.819999999999993</v>
      </c>
      <c r="AE131">
        <v>35.590000000000003</v>
      </c>
      <c r="AF131">
        <v>28.09</v>
      </c>
      <c r="AG131">
        <v>97.27</v>
      </c>
      <c r="AH131">
        <v>95.14</v>
      </c>
      <c r="AI131">
        <v>74.88</v>
      </c>
      <c r="AJ131">
        <v>85.43</v>
      </c>
      <c r="AK131">
        <v>71.94</v>
      </c>
      <c r="BB131" t="s">
        <v>70</v>
      </c>
      <c r="BC131" t="s">
        <v>71</v>
      </c>
    </row>
    <row r="132" spans="1:55" x14ac:dyDescent="0.35">
      <c r="A132" t="s">
        <v>501</v>
      </c>
      <c r="B132" t="s">
        <v>502</v>
      </c>
      <c r="C132" t="s">
        <v>711</v>
      </c>
      <c r="E132" t="s">
        <v>511</v>
      </c>
      <c r="F132" s="1">
        <v>44683</v>
      </c>
      <c r="G132">
        <v>1</v>
      </c>
      <c r="H132" t="s">
        <v>55</v>
      </c>
      <c r="I132">
        <v>70.069999999999993</v>
      </c>
      <c r="J132">
        <v>60</v>
      </c>
      <c r="L132" t="s">
        <v>56</v>
      </c>
      <c r="M132" t="s">
        <v>58</v>
      </c>
      <c r="N132" t="s">
        <v>336</v>
      </c>
      <c r="O132" t="s">
        <v>56</v>
      </c>
      <c r="P132" t="s">
        <v>461</v>
      </c>
      <c r="Q132" t="s">
        <v>60</v>
      </c>
      <c r="R132">
        <v>110</v>
      </c>
      <c r="S132" t="s">
        <v>61</v>
      </c>
      <c r="T132">
        <v>15</v>
      </c>
      <c r="U132">
        <v>9</v>
      </c>
      <c r="V132">
        <v>39.090000000000003</v>
      </c>
      <c r="W132">
        <v>5.45</v>
      </c>
      <c r="X132">
        <v>36.36</v>
      </c>
      <c r="Y132">
        <v>17.27</v>
      </c>
      <c r="Z132">
        <v>34.549999999999997</v>
      </c>
      <c r="AA132">
        <v>4.3099999999999996</v>
      </c>
      <c r="AC132">
        <v>68.180000000000007</v>
      </c>
      <c r="AD132">
        <v>81.819999999999993</v>
      </c>
      <c r="AE132">
        <v>63.77</v>
      </c>
      <c r="AF132">
        <v>15.32</v>
      </c>
      <c r="AG132">
        <v>82.73</v>
      </c>
      <c r="AH132">
        <v>70.47</v>
      </c>
      <c r="AI132">
        <v>94.59</v>
      </c>
      <c r="AJ132">
        <v>83.69</v>
      </c>
      <c r="AK132">
        <v>70.069999999999993</v>
      </c>
      <c r="BB132" t="s">
        <v>62</v>
      </c>
      <c r="BC132" t="s">
        <v>63</v>
      </c>
    </row>
    <row r="133" spans="1:55" x14ac:dyDescent="0.35">
      <c r="A133" t="s">
        <v>501</v>
      </c>
      <c r="B133" t="s">
        <v>502</v>
      </c>
      <c r="C133" t="s">
        <v>711</v>
      </c>
      <c r="E133" t="s">
        <v>512</v>
      </c>
      <c r="F133" s="1">
        <v>44860</v>
      </c>
      <c r="G133">
        <v>1</v>
      </c>
      <c r="H133" t="s">
        <v>55</v>
      </c>
      <c r="I133">
        <v>72.989999999999995</v>
      </c>
      <c r="J133">
        <v>60</v>
      </c>
      <c r="L133" t="s">
        <v>56</v>
      </c>
      <c r="M133" t="s">
        <v>58</v>
      </c>
      <c r="N133" t="s">
        <v>336</v>
      </c>
      <c r="O133" t="s">
        <v>56</v>
      </c>
      <c r="P133" t="s">
        <v>513</v>
      </c>
      <c r="Q133" t="s">
        <v>60</v>
      </c>
      <c r="R133">
        <v>110</v>
      </c>
      <c r="S133" t="s">
        <v>69</v>
      </c>
      <c r="T133">
        <v>20</v>
      </c>
      <c r="U133">
        <v>9</v>
      </c>
      <c r="V133">
        <v>23.64</v>
      </c>
      <c r="W133">
        <v>6.36</v>
      </c>
      <c r="X133">
        <v>59.09</v>
      </c>
      <c r="Y133">
        <v>2.73</v>
      </c>
      <c r="Z133">
        <v>51.82</v>
      </c>
      <c r="AA133">
        <v>4.03</v>
      </c>
      <c r="AC133">
        <v>90.91</v>
      </c>
      <c r="AD133">
        <v>81.819999999999993</v>
      </c>
      <c r="AE133">
        <v>38.56</v>
      </c>
      <c r="AF133">
        <v>17.88</v>
      </c>
      <c r="AG133">
        <v>97.27</v>
      </c>
      <c r="AH133">
        <v>100</v>
      </c>
      <c r="AI133">
        <v>69.63</v>
      </c>
      <c r="AJ133">
        <v>87.83</v>
      </c>
      <c r="AK133">
        <v>72.989999999999995</v>
      </c>
      <c r="BB133" t="s">
        <v>70</v>
      </c>
      <c r="BC133" t="s">
        <v>71</v>
      </c>
    </row>
    <row r="134" spans="1:55" x14ac:dyDescent="0.35">
      <c r="F134" s="1"/>
      <c r="H134" t="s">
        <v>724</v>
      </c>
      <c r="I134">
        <f>AVERAGE(I129:I133)</f>
        <v>67.631999999999991</v>
      </c>
      <c r="J134">
        <f>AVERAGE(I129)</f>
        <v>68.760000000000005</v>
      </c>
      <c r="K134">
        <f>AVERAGE(I129:I133)</f>
        <v>67.631999999999991</v>
      </c>
      <c r="L134">
        <f>STDEV(I129:I133)</f>
        <v>7.5757686078707547</v>
      </c>
      <c r="AK134">
        <f>AVERAGE(AK129:AK133)</f>
        <v>67.631999999999991</v>
      </c>
    </row>
    <row r="135" spans="1:55" x14ac:dyDescent="0.35">
      <c r="F135" s="1"/>
    </row>
    <row r="136" spans="1:55" x14ac:dyDescent="0.35">
      <c r="A136" t="s">
        <v>514</v>
      </c>
      <c r="B136" t="s">
        <v>515</v>
      </c>
      <c r="C136" t="s">
        <v>711</v>
      </c>
      <c r="E136" t="s">
        <v>516</v>
      </c>
      <c r="F136" s="1">
        <v>37371</v>
      </c>
      <c r="G136">
        <v>1</v>
      </c>
      <c r="H136" t="s">
        <v>55</v>
      </c>
      <c r="I136">
        <v>60.43</v>
      </c>
      <c r="J136">
        <v>60</v>
      </c>
      <c r="L136" t="s">
        <v>56</v>
      </c>
      <c r="M136" t="s">
        <v>58</v>
      </c>
      <c r="N136" t="s">
        <v>58</v>
      </c>
      <c r="O136" t="s">
        <v>56</v>
      </c>
      <c r="P136" t="s">
        <v>517</v>
      </c>
      <c r="Q136" t="s">
        <v>60</v>
      </c>
      <c r="R136">
        <v>110</v>
      </c>
      <c r="S136" t="s">
        <v>61</v>
      </c>
      <c r="T136">
        <v>16</v>
      </c>
      <c r="U136">
        <v>8</v>
      </c>
      <c r="V136">
        <v>16.809999999999999</v>
      </c>
      <c r="W136">
        <v>12.39</v>
      </c>
      <c r="X136">
        <v>27.43</v>
      </c>
      <c r="Y136">
        <v>32.74</v>
      </c>
      <c r="Z136">
        <v>46.02</v>
      </c>
      <c r="AA136">
        <v>4.74</v>
      </c>
      <c r="AC136">
        <v>72.73</v>
      </c>
      <c r="AD136">
        <v>72.73</v>
      </c>
      <c r="AE136">
        <v>27.43</v>
      </c>
      <c r="AF136">
        <v>34.799999999999997</v>
      </c>
      <c r="AG136">
        <v>67.260000000000005</v>
      </c>
      <c r="AH136">
        <v>53.17</v>
      </c>
      <c r="AI136">
        <v>78.010000000000005</v>
      </c>
      <c r="AJ136">
        <v>77.3</v>
      </c>
      <c r="AK136">
        <v>60.43</v>
      </c>
      <c r="BB136" t="s">
        <v>62</v>
      </c>
      <c r="BC136" t="s">
        <v>63</v>
      </c>
    </row>
    <row r="137" spans="1:55" x14ac:dyDescent="0.35">
      <c r="A137" t="s">
        <v>514</v>
      </c>
      <c r="B137" t="s">
        <v>515</v>
      </c>
      <c r="C137" t="s">
        <v>711</v>
      </c>
      <c r="E137" t="s">
        <v>518</v>
      </c>
      <c r="F137" s="1">
        <v>37530</v>
      </c>
      <c r="G137">
        <v>1</v>
      </c>
      <c r="H137" t="s">
        <v>55</v>
      </c>
      <c r="I137">
        <v>73.89</v>
      </c>
      <c r="J137">
        <v>60</v>
      </c>
      <c r="L137" t="s">
        <v>56</v>
      </c>
      <c r="M137" t="s">
        <v>294</v>
      </c>
      <c r="N137" t="s">
        <v>103</v>
      </c>
      <c r="O137" t="s">
        <v>104</v>
      </c>
      <c r="P137" t="s">
        <v>519</v>
      </c>
      <c r="Q137" t="s">
        <v>60</v>
      </c>
      <c r="R137">
        <v>110</v>
      </c>
      <c r="S137" t="s">
        <v>69</v>
      </c>
      <c r="T137">
        <v>16</v>
      </c>
      <c r="U137">
        <v>9</v>
      </c>
      <c r="V137">
        <v>20.18</v>
      </c>
      <c r="W137">
        <v>15.6</v>
      </c>
      <c r="X137">
        <v>57.8</v>
      </c>
      <c r="Y137">
        <v>4.59</v>
      </c>
      <c r="Z137">
        <v>49.54</v>
      </c>
      <c r="AA137">
        <v>3.78</v>
      </c>
      <c r="AC137">
        <v>72.73</v>
      </c>
      <c r="AD137">
        <v>81.819999999999993</v>
      </c>
      <c r="AE137">
        <v>32.93</v>
      </c>
      <c r="AF137">
        <v>43.81</v>
      </c>
      <c r="AG137">
        <v>95.41</v>
      </c>
      <c r="AH137">
        <v>100</v>
      </c>
      <c r="AI137">
        <v>72.92</v>
      </c>
      <c r="AJ137">
        <v>91.47</v>
      </c>
      <c r="AK137">
        <v>73.89</v>
      </c>
      <c r="BB137" t="s">
        <v>70</v>
      </c>
      <c r="BC137" t="s">
        <v>71</v>
      </c>
    </row>
    <row r="138" spans="1:55" x14ac:dyDescent="0.35">
      <c r="A138" t="s">
        <v>514</v>
      </c>
      <c r="B138" t="s">
        <v>515</v>
      </c>
      <c r="C138" t="s">
        <v>711</v>
      </c>
      <c r="E138" t="s">
        <v>520</v>
      </c>
      <c r="F138" s="1">
        <v>38482</v>
      </c>
      <c r="G138">
        <v>1</v>
      </c>
      <c r="H138" t="s">
        <v>55</v>
      </c>
      <c r="I138">
        <v>67.87</v>
      </c>
      <c r="J138">
        <v>60</v>
      </c>
      <c r="L138" t="s">
        <v>56</v>
      </c>
      <c r="M138" t="s">
        <v>175</v>
      </c>
      <c r="N138" t="s">
        <v>58</v>
      </c>
      <c r="O138" t="s">
        <v>56</v>
      </c>
      <c r="P138" t="s">
        <v>301</v>
      </c>
      <c r="Q138" t="s">
        <v>60</v>
      </c>
      <c r="R138">
        <v>110</v>
      </c>
      <c r="S138" t="s">
        <v>61</v>
      </c>
      <c r="T138">
        <v>13</v>
      </c>
      <c r="U138">
        <v>7</v>
      </c>
      <c r="V138">
        <v>65.38</v>
      </c>
      <c r="W138">
        <v>6.04</v>
      </c>
      <c r="X138">
        <v>25.82</v>
      </c>
      <c r="Y138">
        <v>8.24</v>
      </c>
      <c r="Z138">
        <v>48.9</v>
      </c>
      <c r="AA138">
        <v>4.04</v>
      </c>
      <c r="AC138">
        <v>59.09</v>
      </c>
      <c r="AD138">
        <v>63.64</v>
      </c>
      <c r="AE138">
        <v>100</v>
      </c>
      <c r="AF138">
        <v>16.98</v>
      </c>
      <c r="AG138">
        <v>91.76</v>
      </c>
      <c r="AH138">
        <v>50.05</v>
      </c>
      <c r="AI138">
        <v>73.84</v>
      </c>
      <c r="AJ138">
        <v>87.59</v>
      </c>
      <c r="AK138">
        <v>67.87</v>
      </c>
      <c r="BB138" t="s">
        <v>62</v>
      </c>
      <c r="BC138" t="s">
        <v>63</v>
      </c>
    </row>
    <row r="139" spans="1:55" x14ac:dyDescent="0.35">
      <c r="A139" t="s">
        <v>514</v>
      </c>
      <c r="B139" t="s">
        <v>515</v>
      </c>
      <c r="C139" t="s">
        <v>711</v>
      </c>
      <c r="E139" t="s">
        <v>521</v>
      </c>
      <c r="F139" s="1">
        <v>39051</v>
      </c>
      <c r="G139">
        <v>1</v>
      </c>
      <c r="H139" t="s">
        <v>55</v>
      </c>
      <c r="I139">
        <v>80.290000000000006</v>
      </c>
      <c r="J139">
        <v>60</v>
      </c>
      <c r="L139" t="s">
        <v>56</v>
      </c>
      <c r="M139" t="s">
        <v>175</v>
      </c>
      <c r="N139" t="s">
        <v>78</v>
      </c>
      <c r="O139" t="s">
        <v>65</v>
      </c>
      <c r="P139" t="s">
        <v>303</v>
      </c>
      <c r="Q139" t="s">
        <v>60</v>
      </c>
      <c r="R139">
        <v>110</v>
      </c>
      <c r="S139" t="s">
        <v>69</v>
      </c>
      <c r="T139">
        <v>17</v>
      </c>
      <c r="U139">
        <v>10</v>
      </c>
      <c r="V139">
        <v>31.71</v>
      </c>
      <c r="W139">
        <v>24.39</v>
      </c>
      <c r="X139">
        <v>36.590000000000003</v>
      </c>
      <c r="Y139">
        <v>4.88</v>
      </c>
      <c r="Z139">
        <v>35.770000000000003</v>
      </c>
      <c r="AA139">
        <v>3.54</v>
      </c>
      <c r="AC139">
        <v>77.27</v>
      </c>
      <c r="AD139">
        <v>90.91</v>
      </c>
      <c r="AE139">
        <v>51.72</v>
      </c>
      <c r="AF139">
        <v>68.510000000000005</v>
      </c>
      <c r="AG139">
        <v>95.12</v>
      </c>
      <c r="AH139">
        <v>70.900000000000006</v>
      </c>
      <c r="AI139">
        <v>92.81</v>
      </c>
      <c r="AJ139">
        <v>95.05</v>
      </c>
      <c r="AK139">
        <v>80.290000000000006</v>
      </c>
      <c r="BB139" t="s">
        <v>70</v>
      </c>
      <c r="BC139" t="s">
        <v>71</v>
      </c>
    </row>
    <row r="140" spans="1:55" x14ac:dyDescent="0.35">
      <c r="F140" s="1"/>
      <c r="H140" t="s">
        <v>724</v>
      </c>
      <c r="I140">
        <f>AVERAGE(I136:I139)</f>
        <v>70.62</v>
      </c>
      <c r="J140" s="2" t="s">
        <v>767</v>
      </c>
      <c r="K140" s="2" t="s">
        <v>767</v>
      </c>
      <c r="L140">
        <f>STDEV(I136:I139)</f>
        <v>8.4774288554961394</v>
      </c>
      <c r="AK140">
        <f>AVERAGE(AK136:AK139)</f>
        <v>70.62</v>
      </c>
    </row>
    <row r="141" spans="1:55" x14ac:dyDescent="0.35">
      <c r="F141" s="1"/>
    </row>
    <row r="142" spans="1:55" x14ac:dyDescent="0.35">
      <c r="A142" t="s">
        <v>522</v>
      </c>
      <c r="B142" t="s">
        <v>523</v>
      </c>
      <c r="C142" t="s">
        <v>711</v>
      </c>
      <c r="E142" t="s">
        <v>524</v>
      </c>
      <c r="F142" s="1">
        <v>36654</v>
      </c>
      <c r="G142">
        <v>1</v>
      </c>
      <c r="H142" t="s">
        <v>55</v>
      </c>
      <c r="I142">
        <v>67.150000000000006</v>
      </c>
      <c r="J142">
        <v>60</v>
      </c>
      <c r="L142" t="s">
        <v>56</v>
      </c>
      <c r="M142" t="s">
        <v>58</v>
      </c>
      <c r="N142" t="s">
        <v>525</v>
      </c>
      <c r="O142" t="s">
        <v>135</v>
      </c>
      <c r="P142" t="s">
        <v>403</v>
      </c>
      <c r="Q142" t="s">
        <v>60</v>
      </c>
      <c r="R142">
        <v>110</v>
      </c>
      <c r="S142" t="s">
        <v>61</v>
      </c>
      <c r="T142">
        <v>14</v>
      </c>
      <c r="U142">
        <v>7</v>
      </c>
      <c r="V142">
        <v>33.71</v>
      </c>
      <c r="W142">
        <v>4.49</v>
      </c>
      <c r="X142">
        <v>42.7</v>
      </c>
      <c r="Y142">
        <v>14.61</v>
      </c>
      <c r="Z142">
        <v>37.08</v>
      </c>
      <c r="AA142">
        <v>4.34</v>
      </c>
      <c r="AC142">
        <v>63.64</v>
      </c>
      <c r="AD142">
        <v>63.64</v>
      </c>
      <c r="AE142">
        <v>54.99</v>
      </c>
      <c r="AF142">
        <v>12.62</v>
      </c>
      <c r="AG142">
        <v>85.39</v>
      </c>
      <c r="AH142">
        <v>82.75</v>
      </c>
      <c r="AI142">
        <v>90.93</v>
      </c>
      <c r="AJ142">
        <v>83.28</v>
      </c>
      <c r="AK142">
        <v>67.150000000000006</v>
      </c>
      <c r="BB142" t="s">
        <v>62</v>
      </c>
      <c r="BC142" t="s">
        <v>63</v>
      </c>
    </row>
    <row r="143" spans="1:55" x14ac:dyDescent="0.35">
      <c r="A143" t="s">
        <v>522</v>
      </c>
      <c r="B143" t="s">
        <v>523</v>
      </c>
      <c r="C143" t="s">
        <v>711</v>
      </c>
      <c r="E143" t="s">
        <v>526</v>
      </c>
      <c r="F143" s="1">
        <v>36811</v>
      </c>
      <c r="G143">
        <v>1</v>
      </c>
      <c r="H143" t="s">
        <v>55</v>
      </c>
      <c r="I143">
        <v>71.69</v>
      </c>
      <c r="J143">
        <v>60</v>
      </c>
      <c r="L143" t="s">
        <v>56</v>
      </c>
      <c r="M143" t="s">
        <v>83</v>
      </c>
      <c r="N143" t="s">
        <v>58</v>
      </c>
      <c r="O143" t="s">
        <v>56</v>
      </c>
      <c r="P143" t="s">
        <v>346</v>
      </c>
      <c r="Q143" t="s">
        <v>60</v>
      </c>
      <c r="R143">
        <v>110</v>
      </c>
      <c r="S143" t="s">
        <v>69</v>
      </c>
      <c r="T143">
        <v>21</v>
      </c>
      <c r="U143">
        <v>9</v>
      </c>
      <c r="V143">
        <v>34.69</v>
      </c>
      <c r="W143">
        <v>3.27</v>
      </c>
      <c r="X143">
        <v>40</v>
      </c>
      <c r="Y143">
        <v>7.76</v>
      </c>
      <c r="Z143">
        <v>51.02</v>
      </c>
      <c r="AA143">
        <v>3.89</v>
      </c>
      <c r="AC143">
        <v>95.45</v>
      </c>
      <c r="AD143">
        <v>81.819999999999993</v>
      </c>
      <c r="AE143">
        <v>56.6</v>
      </c>
      <c r="AF143">
        <v>9.17</v>
      </c>
      <c r="AG143">
        <v>92.24</v>
      </c>
      <c r="AH143">
        <v>77.52</v>
      </c>
      <c r="AI143">
        <v>70.78</v>
      </c>
      <c r="AJ143">
        <v>89.92</v>
      </c>
      <c r="AK143">
        <v>71.69</v>
      </c>
      <c r="BB143" t="s">
        <v>70</v>
      </c>
      <c r="BC143" t="s">
        <v>71</v>
      </c>
    </row>
    <row r="144" spans="1:55" x14ac:dyDescent="0.35">
      <c r="A144" t="s">
        <v>522</v>
      </c>
      <c r="B144" t="s">
        <v>523</v>
      </c>
      <c r="C144" t="s">
        <v>711</v>
      </c>
      <c r="E144" t="s">
        <v>527</v>
      </c>
      <c r="F144" s="1">
        <v>37221</v>
      </c>
      <c r="G144">
        <v>1</v>
      </c>
      <c r="H144" t="s">
        <v>55</v>
      </c>
      <c r="I144">
        <v>64.959999999999994</v>
      </c>
      <c r="J144">
        <v>60</v>
      </c>
      <c r="L144" t="s">
        <v>56</v>
      </c>
      <c r="M144" t="s">
        <v>83</v>
      </c>
      <c r="N144" t="s">
        <v>103</v>
      </c>
      <c r="O144" t="s">
        <v>104</v>
      </c>
      <c r="P144" t="s">
        <v>276</v>
      </c>
      <c r="Q144" t="s">
        <v>60</v>
      </c>
      <c r="R144">
        <v>110</v>
      </c>
      <c r="S144" t="s">
        <v>69</v>
      </c>
      <c r="T144">
        <v>16</v>
      </c>
      <c r="U144">
        <v>8</v>
      </c>
      <c r="V144">
        <v>16.670000000000002</v>
      </c>
      <c r="W144">
        <v>14.71</v>
      </c>
      <c r="X144">
        <v>35.29</v>
      </c>
      <c r="Y144">
        <v>23.53</v>
      </c>
      <c r="Z144">
        <v>46.08</v>
      </c>
      <c r="AA144">
        <v>4.3600000000000003</v>
      </c>
      <c r="AC144">
        <v>72.73</v>
      </c>
      <c r="AD144">
        <v>72.73</v>
      </c>
      <c r="AE144">
        <v>27.19</v>
      </c>
      <c r="AF144">
        <v>41.31</v>
      </c>
      <c r="AG144">
        <v>76.47</v>
      </c>
      <c r="AH144">
        <v>68.400000000000006</v>
      </c>
      <c r="AI144">
        <v>77.92</v>
      </c>
      <c r="AJ144">
        <v>82.9</v>
      </c>
      <c r="AK144">
        <v>64.959999999999994</v>
      </c>
      <c r="BB144" t="s">
        <v>70</v>
      </c>
      <c r="BC144" t="s">
        <v>71</v>
      </c>
    </row>
    <row r="145" spans="1:55" x14ac:dyDescent="0.35">
      <c r="A145" t="s">
        <v>522</v>
      </c>
      <c r="B145" t="s">
        <v>523</v>
      </c>
      <c r="C145" t="s">
        <v>711</v>
      </c>
      <c r="E145" t="s">
        <v>528</v>
      </c>
      <c r="F145" s="1">
        <v>37963</v>
      </c>
      <c r="G145">
        <v>1</v>
      </c>
      <c r="H145" t="s">
        <v>55</v>
      </c>
      <c r="I145">
        <v>60.28</v>
      </c>
      <c r="J145">
        <v>60</v>
      </c>
      <c r="L145" t="s">
        <v>56</v>
      </c>
      <c r="M145" t="s">
        <v>58</v>
      </c>
      <c r="N145" t="s">
        <v>58</v>
      </c>
      <c r="O145" t="s">
        <v>56</v>
      </c>
      <c r="P145" t="s">
        <v>349</v>
      </c>
      <c r="Q145" t="s">
        <v>60</v>
      </c>
      <c r="R145">
        <v>110</v>
      </c>
      <c r="S145" t="s">
        <v>69</v>
      </c>
      <c r="T145">
        <v>19</v>
      </c>
      <c r="U145">
        <v>8</v>
      </c>
      <c r="V145">
        <v>36.81</v>
      </c>
      <c r="W145">
        <v>5.56</v>
      </c>
      <c r="X145">
        <v>12.5</v>
      </c>
      <c r="Y145">
        <v>23.61</v>
      </c>
      <c r="Z145">
        <v>52.08</v>
      </c>
      <c r="AA145">
        <v>4.72</v>
      </c>
      <c r="AC145">
        <v>86.36</v>
      </c>
      <c r="AD145">
        <v>72.73</v>
      </c>
      <c r="AE145">
        <v>60.04</v>
      </c>
      <c r="AF145">
        <v>15.61</v>
      </c>
      <c r="AG145">
        <v>76.39</v>
      </c>
      <c r="AH145">
        <v>24.22</v>
      </c>
      <c r="AI145">
        <v>69.239999999999995</v>
      </c>
      <c r="AJ145">
        <v>77.61</v>
      </c>
      <c r="AK145">
        <v>60.28</v>
      </c>
      <c r="BB145" t="s">
        <v>70</v>
      </c>
      <c r="BC145" t="s">
        <v>71</v>
      </c>
    </row>
    <row r="146" spans="1:55" x14ac:dyDescent="0.35">
      <c r="A146" t="s">
        <v>522</v>
      </c>
      <c r="B146" t="s">
        <v>523</v>
      </c>
      <c r="C146" t="s">
        <v>711</v>
      </c>
      <c r="E146" t="s">
        <v>529</v>
      </c>
      <c r="F146" s="1">
        <v>38113</v>
      </c>
      <c r="G146">
        <v>1</v>
      </c>
      <c r="H146" t="s">
        <v>55</v>
      </c>
      <c r="I146">
        <v>59.07</v>
      </c>
      <c r="J146">
        <v>60</v>
      </c>
      <c r="L146" t="s">
        <v>56</v>
      </c>
      <c r="M146" t="s">
        <v>58</v>
      </c>
      <c r="N146" t="s">
        <v>58</v>
      </c>
      <c r="O146" t="s">
        <v>56</v>
      </c>
      <c r="P146" t="s">
        <v>351</v>
      </c>
      <c r="Q146" t="s">
        <v>60</v>
      </c>
      <c r="R146">
        <v>110</v>
      </c>
      <c r="S146" t="s">
        <v>61</v>
      </c>
      <c r="T146">
        <v>12</v>
      </c>
      <c r="U146">
        <v>6</v>
      </c>
      <c r="V146">
        <v>40.46</v>
      </c>
      <c r="W146">
        <v>3.05</v>
      </c>
      <c r="X146">
        <v>16.79</v>
      </c>
      <c r="Y146">
        <v>12.98</v>
      </c>
      <c r="Z146">
        <v>35.880000000000003</v>
      </c>
      <c r="AA146">
        <v>4.79</v>
      </c>
      <c r="AC146">
        <v>54.55</v>
      </c>
      <c r="AD146">
        <v>54.55</v>
      </c>
      <c r="AE146">
        <v>66</v>
      </c>
      <c r="AF146">
        <v>8.58</v>
      </c>
      <c r="AG146">
        <v>87.02</v>
      </c>
      <c r="AH146">
        <v>32.549999999999997</v>
      </c>
      <c r="AI146">
        <v>92.66</v>
      </c>
      <c r="AJ146">
        <v>76.67</v>
      </c>
      <c r="AK146">
        <v>59.07</v>
      </c>
      <c r="BB146" t="s">
        <v>62</v>
      </c>
      <c r="BC146" t="s">
        <v>63</v>
      </c>
    </row>
    <row r="147" spans="1:55" x14ac:dyDescent="0.35">
      <c r="A147" t="s">
        <v>522</v>
      </c>
      <c r="B147" t="s">
        <v>523</v>
      </c>
      <c r="C147" t="s">
        <v>711</v>
      </c>
      <c r="E147" t="s">
        <v>530</v>
      </c>
      <c r="F147" s="1">
        <v>38482</v>
      </c>
      <c r="G147">
        <v>1</v>
      </c>
      <c r="H147" t="s">
        <v>55</v>
      </c>
      <c r="I147">
        <v>58.13</v>
      </c>
      <c r="J147">
        <v>60</v>
      </c>
      <c r="L147" t="s">
        <v>104</v>
      </c>
      <c r="M147" t="s">
        <v>175</v>
      </c>
      <c r="N147" t="s">
        <v>58</v>
      </c>
      <c r="O147" t="s">
        <v>56</v>
      </c>
      <c r="P147" t="s">
        <v>301</v>
      </c>
      <c r="Q147" t="s">
        <v>60</v>
      </c>
      <c r="R147">
        <v>110</v>
      </c>
      <c r="S147" t="s">
        <v>61</v>
      </c>
      <c r="T147">
        <v>10</v>
      </c>
      <c r="U147">
        <v>6</v>
      </c>
      <c r="V147">
        <v>72.790000000000006</v>
      </c>
      <c r="W147">
        <v>1.47</v>
      </c>
      <c r="X147">
        <v>16.91</v>
      </c>
      <c r="Y147">
        <v>15.44</v>
      </c>
      <c r="Z147">
        <v>58.09</v>
      </c>
      <c r="AA147">
        <v>4.3499999999999996</v>
      </c>
      <c r="AC147">
        <v>45.45</v>
      </c>
      <c r="AD147">
        <v>54.55</v>
      </c>
      <c r="AE147">
        <v>100</v>
      </c>
      <c r="AF147">
        <v>4.13</v>
      </c>
      <c r="AG147">
        <v>84.56</v>
      </c>
      <c r="AH147">
        <v>32.770000000000003</v>
      </c>
      <c r="AI147">
        <v>60.57</v>
      </c>
      <c r="AJ147">
        <v>83.04</v>
      </c>
      <c r="AK147">
        <v>58.13</v>
      </c>
      <c r="BB147" t="s">
        <v>62</v>
      </c>
      <c r="BC147" t="s">
        <v>63</v>
      </c>
    </row>
    <row r="148" spans="1:55" x14ac:dyDescent="0.35">
      <c r="A148" t="s">
        <v>522</v>
      </c>
      <c r="B148" t="s">
        <v>523</v>
      </c>
      <c r="C148" t="s">
        <v>711</v>
      </c>
      <c r="E148" t="s">
        <v>531</v>
      </c>
      <c r="F148" s="1">
        <v>39014</v>
      </c>
      <c r="G148">
        <v>1</v>
      </c>
      <c r="H148" t="s">
        <v>55</v>
      </c>
      <c r="I148">
        <v>69.17</v>
      </c>
      <c r="J148">
        <v>60</v>
      </c>
      <c r="L148" t="s">
        <v>56</v>
      </c>
      <c r="M148" t="s">
        <v>58</v>
      </c>
      <c r="N148" t="s">
        <v>58</v>
      </c>
      <c r="O148" t="s">
        <v>56</v>
      </c>
      <c r="P148" t="s">
        <v>301</v>
      </c>
      <c r="Q148" t="s">
        <v>60</v>
      </c>
      <c r="R148">
        <v>110</v>
      </c>
      <c r="S148" t="s">
        <v>69</v>
      </c>
      <c r="T148">
        <v>14</v>
      </c>
      <c r="U148">
        <v>7</v>
      </c>
      <c r="V148">
        <v>21.13</v>
      </c>
      <c r="W148">
        <v>14.08</v>
      </c>
      <c r="X148">
        <v>54.93</v>
      </c>
      <c r="Y148">
        <v>3.52</v>
      </c>
      <c r="Z148">
        <v>54.93</v>
      </c>
      <c r="AA148">
        <v>3.85</v>
      </c>
      <c r="AC148">
        <v>63.64</v>
      </c>
      <c r="AD148">
        <v>63.64</v>
      </c>
      <c r="AE148">
        <v>34.46</v>
      </c>
      <c r="AF148">
        <v>39.56</v>
      </c>
      <c r="AG148">
        <v>96.48</v>
      </c>
      <c r="AH148">
        <v>100</v>
      </c>
      <c r="AI148">
        <v>65.13</v>
      </c>
      <c r="AJ148">
        <v>90.41</v>
      </c>
      <c r="AK148">
        <v>69.17</v>
      </c>
      <c r="BB148" t="s">
        <v>70</v>
      </c>
      <c r="BC148" t="s">
        <v>71</v>
      </c>
    </row>
    <row r="149" spans="1:55" x14ac:dyDescent="0.35">
      <c r="A149" t="s">
        <v>522</v>
      </c>
      <c r="B149" t="s">
        <v>523</v>
      </c>
      <c r="C149" t="s">
        <v>711</v>
      </c>
      <c r="E149" t="s">
        <v>532</v>
      </c>
      <c r="F149" s="1">
        <v>39953</v>
      </c>
      <c r="G149">
        <v>1</v>
      </c>
      <c r="H149" t="s">
        <v>55</v>
      </c>
      <c r="I149">
        <v>61</v>
      </c>
      <c r="J149">
        <v>60</v>
      </c>
      <c r="L149" t="s">
        <v>65</v>
      </c>
      <c r="M149" t="s">
        <v>78</v>
      </c>
      <c r="N149" t="s">
        <v>78</v>
      </c>
      <c r="O149" t="s">
        <v>65</v>
      </c>
      <c r="P149" t="s">
        <v>254</v>
      </c>
      <c r="Q149" t="s">
        <v>60</v>
      </c>
      <c r="R149">
        <v>110</v>
      </c>
      <c r="S149" t="s">
        <v>61</v>
      </c>
      <c r="T149">
        <v>13</v>
      </c>
      <c r="U149">
        <v>5</v>
      </c>
      <c r="V149">
        <v>19.59</v>
      </c>
      <c r="W149">
        <v>3.09</v>
      </c>
      <c r="X149">
        <v>67.010000000000005</v>
      </c>
      <c r="Y149">
        <v>11.34</v>
      </c>
      <c r="Z149">
        <v>52.58</v>
      </c>
      <c r="AA149">
        <v>4.18</v>
      </c>
      <c r="AC149">
        <v>59.09</v>
      </c>
      <c r="AD149">
        <v>45.45</v>
      </c>
      <c r="AE149">
        <v>31.95</v>
      </c>
      <c r="AF149">
        <v>8.69</v>
      </c>
      <c r="AG149">
        <v>88.66</v>
      </c>
      <c r="AH149">
        <v>100</v>
      </c>
      <c r="AI149">
        <v>68.53</v>
      </c>
      <c r="AJ149">
        <v>85.66</v>
      </c>
      <c r="AK149">
        <v>61</v>
      </c>
      <c r="BB149" t="s">
        <v>62</v>
      </c>
      <c r="BC149" t="s">
        <v>63</v>
      </c>
    </row>
    <row r="150" spans="1:55" x14ac:dyDescent="0.35">
      <c r="A150" t="s">
        <v>522</v>
      </c>
      <c r="B150" t="s">
        <v>523</v>
      </c>
      <c r="C150" t="s">
        <v>711</v>
      </c>
      <c r="E150" t="s">
        <v>533</v>
      </c>
      <c r="F150" s="1">
        <v>40322</v>
      </c>
      <c r="G150">
        <v>1</v>
      </c>
      <c r="H150" t="s">
        <v>55</v>
      </c>
      <c r="I150">
        <v>56.59</v>
      </c>
      <c r="J150">
        <v>60</v>
      </c>
      <c r="L150" t="s">
        <v>65</v>
      </c>
      <c r="M150" t="s">
        <v>265</v>
      </c>
      <c r="N150" t="s">
        <v>78</v>
      </c>
      <c r="O150" t="s">
        <v>65</v>
      </c>
      <c r="P150" t="s">
        <v>434</v>
      </c>
      <c r="Q150" t="s">
        <v>60</v>
      </c>
      <c r="R150">
        <v>110</v>
      </c>
      <c r="S150" t="s">
        <v>61</v>
      </c>
      <c r="T150">
        <v>14</v>
      </c>
      <c r="U150">
        <v>9</v>
      </c>
      <c r="V150">
        <v>25.24</v>
      </c>
      <c r="W150">
        <v>4.8499999999999996</v>
      </c>
      <c r="X150">
        <v>14.56</v>
      </c>
      <c r="Y150">
        <v>28.16</v>
      </c>
      <c r="Z150">
        <v>47.57</v>
      </c>
      <c r="AA150">
        <v>4.79</v>
      </c>
      <c r="AC150">
        <v>63.64</v>
      </c>
      <c r="AD150">
        <v>81.819999999999993</v>
      </c>
      <c r="AE150">
        <v>41.18</v>
      </c>
      <c r="AF150">
        <v>13.64</v>
      </c>
      <c r="AG150">
        <v>71.84</v>
      </c>
      <c r="AH150">
        <v>28.22</v>
      </c>
      <c r="AI150">
        <v>75.760000000000005</v>
      </c>
      <c r="AJ150">
        <v>76.59</v>
      </c>
      <c r="AK150">
        <v>56.59</v>
      </c>
      <c r="BB150" t="s">
        <v>62</v>
      </c>
      <c r="BC150" t="s">
        <v>63</v>
      </c>
    </row>
    <row r="151" spans="1:55" x14ac:dyDescent="0.35">
      <c r="A151" t="s">
        <v>522</v>
      </c>
      <c r="B151" t="s">
        <v>523</v>
      </c>
      <c r="C151" t="s">
        <v>711</v>
      </c>
      <c r="E151" t="s">
        <v>534</v>
      </c>
      <c r="F151" s="1">
        <v>41016</v>
      </c>
      <c r="G151">
        <v>1</v>
      </c>
      <c r="H151" t="s">
        <v>55</v>
      </c>
      <c r="I151">
        <v>60.21</v>
      </c>
      <c r="J151">
        <v>60</v>
      </c>
      <c r="L151" t="s">
        <v>65</v>
      </c>
      <c r="M151" t="s">
        <v>78</v>
      </c>
      <c r="N151" t="s">
        <v>58</v>
      </c>
      <c r="O151" t="s">
        <v>56</v>
      </c>
      <c r="P151" t="s">
        <v>386</v>
      </c>
      <c r="Q151" t="s">
        <v>60</v>
      </c>
      <c r="R151">
        <v>110</v>
      </c>
      <c r="S151" t="s">
        <v>61</v>
      </c>
      <c r="T151">
        <v>13</v>
      </c>
      <c r="U151">
        <v>8</v>
      </c>
      <c r="V151">
        <v>33.64</v>
      </c>
      <c r="W151">
        <v>7.27</v>
      </c>
      <c r="X151">
        <v>21.82</v>
      </c>
      <c r="Y151">
        <v>29.09</v>
      </c>
      <c r="Z151">
        <v>41.82</v>
      </c>
      <c r="AA151">
        <v>4.75</v>
      </c>
      <c r="AC151">
        <v>59.09</v>
      </c>
      <c r="AD151">
        <v>72.73</v>
      </c>
      <c r="AE151">
        <v>54.87</v>
      </c>
      <c r="AF151">
        <v>20.43</v>
      </c>
      <c r="AG151">
        <v>70.91</v>
      </c>
      <c r="AH151">
        <v>42.28</v>
      </c>
      <c r="AI151">
        <v>84.08</v>
      </c>
      <c r="AJ151">
        <v>77.27</v>
      </c>
      <c r="AK151">
        <v>60.21</v>
      </c>
      <c r="BB151" t="s">
        <v>62</v>
      </c>
      <c r="BC151" t="s">
        <v>63</v>
      </c>
    </row>
    <row r="152" spans="1:55" x14ac:dyDescent="0.35">
      <c r="A152" t="s">
        <v>522</v>
      </c>
      <c r="B152" t="s">
        <v>523</v>
      </c>
      <c r="C152" t="s">
        <v>711</v>
      </c>
      <c r="E152" t="s">
        <v>535</v>
      </c>
      <c r="F152" s="1">
        <v>41191</v>
      </c>
      <c r="G152">
        <v>1</v>
      </c>
      <c r="H152" t="s">
        <v>55</v>
      </c>
      <c r="I152">
        <v>76.36</v>
      </c>
      <c r="J152">
        <v>60</v>
      </c>
      <c r="L152" t="s">
        <v>65</v>
      </c>
      <c r="M152" t="s">
        <v>78</v>
      </c>
      <c r="N152" t="s">
        <v>58</v>
      </c>
      <c r="O152" t="s">
        <v>56</v>
      </c>
      <c r="P152" t="s">
        <v>178</v>
      </c>
      <c r="Q152" t="s">
        <v>60</v>
      </c>
      <c r="R152">
        <v>110</v>
      </c>
      <c r="S152" t="s">
        <v>69</v>
      </c>
      <c r="T152">
        <v>16</v>
      </c>
      <c r="U152">
        <v>8</v>
      </c>
      <c r="V152">
        <v>53.64</v>
      </c>
      <c r="W152">
        <v>12.73</v>
      </c>
      <c r="X152">
        <v>33.64</v>
      </c>
      <c r="Y152">
        <v>5.45</v>
      </c>
      <c r="Z152">
        <v>39.090000000000003</v>
      </c>
      <c r="AA152">
        <v>3.58</v>
      </c>
      <c r="AC152">
        <v>72.73</v>
      </c>
      <c r="AD152">
        <v>72.73</v>
      </c>
      <c r="AE152">
        <v>87.5</v>
      </c>
      <c r="AF152">
        <v>35.75</v>
      </c>
      <c r="AG152">
        <v>94.55</v>
      </c>
      <c r="AH152">
        <v>65.19</v>
      </c>
      <c r="AI152">
        <v>88.02</v>
      </c>
      <c r="AJ152">
        <v>94.4</v>
      </c>
      <c r="AK152">
        <v>76.36</v>
      </c>
      <c r="BB152" t="s">
        <v>70</v>
      </c>
      <c r="BC152" t="s">
        <v>71</v>
      </c>
    </row>
    <row r="153" spans="1:55" x14ac:dyDescent="0.35">
      <c r="A153" t="s">
        <v>522</v>
      </c>
      <c r="B153" t="s">
        <v>523</v>
      </c>
      <c r="C153" t="s">
        <v>711</v>
      </c>
      <c r="E153" t="s">
        <v>536</v>
      </c>
      <c r="F153" s="1">
        <v>43965</v>
      </c>
      <c r="G153">
        <v>1</v>
      </c>
      <c r="H153" t="s">
        <v>55</v>
      </c>
      <c r="I153">
        <v>54.17</v>
      </c>
      <c r="J153">
        <v>60</v>
      </c>
      <c r="L153" t="s">
        <v>326</v>
      </c>
      <c r="M153" t="s">
        <v>335</v>
      </c>
      <c r="N153" t="s">
        <v>328</v>
      </c>
      <c r="O153" t="s">
        <v>326</v>
      </c>
      <c r="P153" t="s">
        <v>364</v>
      </c>
      <c r="Q153" t="s">
        <v>60</v>
      </c>
      <c r="R153">
        <v>110</v>
      </c>
      <c r="S153" t="s">
        <v>61</v>
      </c>
      <c r="T153">
        <v>16</v>
      </c>
      <c r="U153">
        <v>7</v>
      </c>
      <c r="V153">
        <v>31.82</v>
      </c>
      <c r="W153">
        <v>4.55</v>
      </c>
      <c r="X153">
        <v>16.36</v>
      </c>
      <c r="Y153">
        <v>36.36</v>
      </c>
      <c r="Z153">
        <v>56.36</v>
      </c>
      <c r="AA153">
        <v>4.97</v>
      </c>
      <c r="AC153">
        <v>72.73</v>
      </c>
      <c r="AD153">
        <v>63.64</v>
      </c>
      <c r="AE153">
        <v>51.91</v>
      </c>
      <c r="AF153">
        <v>12.77</v>
      </c>
      <c r="AG153">
        <v>63.64</v>
      </c>
      <c r="AH153">
        <v>31.71</v>
      </c>
      <c r="AI153">
        <v>63.06</v>
      </c>
      <c r="AJ153">
        <v>73.930000000000007</v>
      </c>
      <c r="AK153">
        <v>54.17</v>
      </c>
      <c r="BB153" t="s">
        <v>62</v>
      </c>
      <c r="BC153" t="s">
        <v>63</v>
      </c>
    </row>
    <row r="154" spans="1:55" x14ac:dyDescent="0.35">
      <c r="A154" t="s">
        <v>522</v>
      </c>
      <c r="B154" t="s">
        <v>523</v>
      </c>
      <c r="C154" t="s">
        <v>711</v>
      </c>
      <c r="E154" t="s">
        <v>538</v>
      </c>
      <c r="F154" s="1">
        <v>44144</v>
      </c>
      <c r="G154">
        <v>1</v>
      </c>
      <c r="H154" t="s">
        <v>55</v>
      </c>
      <c r="I154">
        <v>69.489999999999995</v>
      </c>
      <c r="J154">
        <v>60</v>
      </c>
      <c r="L154" t="s">
        <v>56</v>
      </c>
      <c r="M154" t="s">
        <v>366</v>
      </c>
      <c r="N154" t="s">
        <v>332</v>
      </c>
      <c r="O154" t="s">
        <v>326</v>
      </c>
      <c r="P154" t="s">
        <v>333</v>
      </c>
      <c r="Q154" t="s">
        <v>60</v>
      </c>
      <c r="R154">
        <v>110</v>
      </c>
      <c r="S154" t="s">
        <v>69</v>
      </c>
      <c r="T154">
        <v>18</v>
      </c>
      <c r="U154">
        <v>9</v>
      </c>
      <c r="V154">
        <v>37.270000000000003</v>
      </c>
      <c r="W154">
        <v>9.09</v>
      </c>
      <c r="X154">
        <v>26.36</v>
      </c>
      <c r="Y154">
        <v>14.55</v>
      </c>
      <c r="Z154">
        <v>39.090000000000003</v>
      </c>
      <c r="AA154">
        <v>4.46</v>
      </c>
      <c r="AC154">
        <v>81.819999999999993</v>
      </c>
      <c r="AD154">
        <v>81.819999999999993</v>
      </c>
      <c r="AE154">
        <v>60.8</v>
      </c>
      <c r="AF154">
        <v>25.54</v>
      </c>
      <c r="AG154">
        <v>85.45</v>
      </c>
      <c r="AH154">
        <v>51.09</v>
      </c>
      <c r="AI154">
        <v>88.02</v>
      </c>
      <c r="AJ154">
        <v>81.42</v>
      </c>
      <c r="AK154">
        <v>69.489999999999995</v>
      </c>
      <c r="BB154" t="s">
        <v>70</v>
      </c>
      <c r="BC154" t="s">
        <v>71</v>
      </c>
    </row>
    <row r="155" spans="1:55" x14ac:dyDescent="0.35">
      <c r="A155" t="s">
        <v>522</v>
      </c>
      <c r="B155" t="s">
        <v>523</v>
      </c>
      <c r="C155" t="s">
        <v>711</v>
      </c>
      <c r="E155" t="s">
        <v>539</v>
      </c>
      <c r="F155" s="1">
        <v>44307</v>
      </c>
      <c r="G155">
        <v>1</v>
      </c>
      <c r="H155" t="s">
        <v>55</v>
      </c>
      <c r="I155">
        <v>60.52</v>
      </c>
      <c r="J155">
        <v>60</v>
      </c>
      <c r="L155" t="s">
        <v>326</v>
      </c>
      <c r="M155" t="s">
        <v>335</v>
      </c>
      <c r="N155" t="s">
        <v>336</v>
      </c>
      <c r="O155" t="s">
        <v>326</v>
      </c>
      <c r="P155" t="s">
        <v>337</v>
      </c>
      <c r="Q155" t="s">
        <v>60</v>
      </c>
      <c r="R155">
        <v>110</v>
      </c>
      <c r="S155" t="s">
        <v>61</v>
      </c>
      <c r="T155">
        <v>15</v>
      </c>
      <c r="U155">
        <v>9</v>
      </c>
      <c r="V155">
        <v>30</v>
      </c>
      <c r="W155">
        <v>11.82</v>
      </c>
      <c r="X155">
        <v>12.73</v>
      </c>
      <c r="Y155">
        <v>26.36</v>
      </c>
      <c r="Z155">
        <v>48.18</v>
      </c>
      <c r="AA155">
        <v>4.6399999999999997</v>
      </c>
      <c r="AC155">
        <v>68.180000000000007</v>
      </c>
      <c r="AD155">
        <v>81.819999999999993</v>
      </c>
      <c r="AE155">
        <v>48.94</v>
      </c>
      <c r="AF155">
        <v>33.200000000000003</v>
      </c>
      <c r="AG155">
        <v>73.64</v>
      </c>
      <c r="AH155">
        <v>24.67</v>
      </c>
      <c r="AI155">
        <v>74.88</v>
      </c>
      <c r="AJ155">
        <v>78.88</v>
      </c>
      <c r="AK155">
        <v>60.52</v>
      </c>
      <c r="BB155" t="s">
        <v>62</v>
      </c>
      <c r="BC155" t="s">
        <v>63</v>
      </c>
    </row>
    <row r="156" spans="1:55" x14ac:dyDescent="0.35">
      <c r="A156" t="s">
        <v>522</v>
      </c>
      <c r="B156" t="s">
        <v>523</v>
      </c>
      <c r="C156" t="s">
        <v>711</v>
      </c>
      <c r="E156" t="s">
        <v>541</v>
      </c>
      <c r="F156" s="1">
        <v>44665</v>
      </c>
      <c r="G156">
        <v>1</v>
      </c>
      <c r="H156" t="s">
        <v>55</v>
      </c>
      <c r="I156">
        <v>57.21</v>
      </c>
      <c r="J156">
        <v>60</v>
      </c>
      <c r="L156" t="s">
        <v>326</v>
      </c>
      <c r="M156" t="s">
        <v>339</v>
      </c>
      <c r="N156" t="s">
        <v>332</v>
      </c>
      <c r="O156" t="s">
        <v>326</v>
      </c>
      <c r="P156" t="s">
        <v>342</v>
      </c>
      <c r="Q156" t="s">
        <v>60</v>
      </c>
      <c r="R156">
        <v>110</v>
      </c>
      <c r="S156" t="s">
        <v>61</v>
      </c>
      <c r="T156">
        <v>14</v>
      </c>
      <c r="U156">
        <v>6</v>
      </c>
      <c r="V156">
        <v>61.82</v>
      </c>
      <c r="W156">
        <v>0.91</v>
      </c>
      <c r="X156">
        <v>16.36</v>
      </c>
      <c r="Y156">
        <v>20</v>
      </c>
      <c r="Z156">
        <v>67.27</v>
      </c>
      <c r="AA156">
        <v>4.7</v>
      </c>
      <c r="AC156">
        <v>63.64</v>
      </c>
      <c r="AD156">
        <v>54.55</v>
      </c>
      <c r="AE156">
        <v>100</v>
      </c>
      <c r="AF156">
        <v>2.5499999999999998</v>
      </c>
      <c r="AG156">
        <v>80</v>
      </c>
      <c r="AH156">
        <v>31.71</v>
      </c>
      <c r="AI156">
        <v>47.29</v>
      </c>
      <c r="AJ156">
        <v>77.94</v>
      </c>
      <c r="AK156">
        <v>57.21</v>
      </c>
      <c r="BB156" t="s">
        <v>62</v>
      </c>
      <c r="BC156" t="s">
        <v>63</v>
      </c>
    </row>
    <row r="157" spans="1:55" x14ac:dyDescent="0.35">
      <c r="A157" t="s">
        <v>522</v>
      </c>
      <c r="B157" t="s">
        <v>523</v>
      </c>
      <c r="E157" t="s">
        <v>759</v>
      </c>
      <c r="F157" s="1">
        <v>44868</v>
      </c>
      <c r="G157">
        <v>1</v>
      </c>
      <c r="H157" t="s">
        <v>55</v>
      </c>
      <c r="I157">
        <v>76.05</v>
      </c>
      <c r="J157">
        <v>60</v>
      </c>
      <c r="L157" t="s">
        <v>326</v>
      </c>
      <c r="M157" t="s">
        <v>335</v>
      </c>
      <c r="N157" t="s">
        <v>332</v>
      </c>
      <c r="O157" t="s">
        <v>326</v>
      </c>
      <c r="P157" t="s">
        <v>752</v>
      </c>
      <c r="Q157" t="s">
        <v>60</v>
      </c>
      <c r="R157">
        <v>110</v>
      </c>
      <c r="S157" t="s">
        <v>69</v>
      </c>
      <c r="T157">
        <v>16</v>
      </c>
      <c r="U157">
        <v>9</v>
      </c>
      <c r="V157">
        <v>37.270000000000003</v>
      </c>
      <c r="W157">
        <v>13.64</v>
      </c>
      <c r="X157">
        <v>50</v>
      </c>
      <c r="Y157">
        <v>2.73</v>
      </c>
      <c r="Z157">
        <v>51.82</v>
      </c>
      <c r="AA157">
        <v>3.82</v>
      </c>
      <c r="AC157">
        <v>72.73</v>
      </c>
      <c r="AD157">
        <v>81.819999999999993</v>
      </c>
      <c r="AE157">
        <v>60.8</v>
      </c>
      <c r="AF157">
        <v>38.299999999999997</v>
      </c>
      <c r="AG157">
        <v>97.27</v>
      </c>
      <c r="AH157">
        <v>96.9</v>
      </c>
      <c r="AI157">
        <v>69.63</v>
      </c>
      <c r="AJ157">
        <v>90.93</v>
      </c>
      <c r="AK157">
        <v>76.05</v>
      </c>
      <c r="BB157" t="s">
        <v>70</v>
      </c>
      <c r="BC157" t="s">
        <v>71</v>
      </c>
    </row>
    <row r="158" spans="1:55" x14ac:dyDescent="0.35">
      <c r="F158" s="1"/>
      <c r="H158" t="s">
        <v>724</v>
      </c>
      <c r="I158">
        <f>AVERAGE(I142:I157)</f>
        <v>63.878125000000004</v>
      </c>
      <c r="J158">
        <f>AVERAGE(I153:I154)</f>
        <v>61.83</v>
      </c>
      <c r="K158">
        <f>AVERAGE(I153:I157)</f>
        <v>63.488</v>
      </c>
      <c r="L158">
        <f>STDEV(I142:I157)</f>
        <v>6.9775804963706793</v>
      </c>
      <c r="AK158">
        <f>AVERAGE(AK142:AK157)</f>
        <v>63.878125000000004</v>
      </c>
    </row>
    <row r="159" spans="1:55" x14ac:dyDescent="0.35">
      <c r="F159" s="1"/>
    </row>
    <row r="160" spans="1:55" x14ac:dyDescent="0.35">
      <c r="A160" t="s">
        <v>542</v>
      </c>
      <c r="B160" t="s">
        <v>543</v>
      </c>
      <c r="C160" t="s">
        <v>711</v>
      </c>
      <c r="E160" t="s">
        <v>544</v>
      </c>
      <c r="F160" s="1">
        <v>43047</v>
      </c>
      <c r="G160">
        <v>1</v>
      </c>
      <c r="H160" t="s">
        <v>55</v>
      </c>
      <c r="I160">
        <v>84.69</v>
      </c>
      <c r="J160">
        <v>60</v>
      </c>
      <c r="L160" t="s">
        <v>56</v>
      </c>
      <c r="M160" t="s">
        <v>545</v>
      </c>
      <c r="N160" t="s">
        <v>546</v>
      </c>
      <c r="O160" t="s">
        <v>547</v>
      </c>
      <c r="P160" t="s">
        <v>548</v>
      </c>
      <c r="Q160" t="s">
        <v>60</v>
      </c>
      <c r="R160">
        <v>110</v>
      </c>
      <c r="S160" t="s">
        <v>69</v>
      </c>
      <c r="T160">
        <v>20</v>
      </c>
      <c r="U160">
        <v>12</v>
      </c>
      <c r="V160">
        <v>44.55</v>
      </c>
      <c r="W160">
        <v>16.36</v>
      </c>
      <c r="X160">
        <v>44.55</v>
      </c>
      <c r="Y160">
        <v>3.64</v>
      </c>
      <c r="Z160">
        <v>36.36</v>
      </c>
      <c r="AA160">
        <v>3.65</v>
      </c>
      <c r="AC160">
        <v>90.91</v>
      </c>
      <c r="AD160">
        <v>100</v>
      </c>
      <c r="AE160">
        <v>72.67</v>
      </c>
      <c r="AF160">
        <v>45.97</v>
      </c>
      <c r="AG160">
        <v>96.36</v>
      </c>
      <c r="AH160">
        <v>86.33</v>
      </c>
      <c r="AI160">
        <v>91.96</v>
      </c>
      <c r="AJ160">
        <v>93.32</v>
      </c>
      <c r="AK160">
        <v>84.69</v>
      </c>
      <c r="BB160" t="s">
        <v>70</v>
      </c>
      <c r="BC160" t="s">
        <v>71</v>
      </c>
    </row>
    <row r="161" spans="1:55" x14ac:dyDescent="0.35">
      <c r="A161" t="s">
        <v>542</v>
      </c>
      <c r="B161" t="s">
        <v>543</v>
      </c>
      <c r="C161" t="s">
        <v>711</v>
      </c>
      <c r="E161" t="s">
        <v>549</v>
      </c>
      <c r="F161" s="1">
        <v>43175</v>
      </c>
      <c r="G161">
        <v>1</v>
      </c>
      <c r="H161" t="s">
        <v>55</v>
      </c>
      <c r="I161">
        <v>63.31</v>
      </c>
      <c r="J161">
        <v>60</v>
      </c>
      <c r="L161" t="s">
        <v>56</v>
      </c>
      <c r="M161" t="s">
        <v>58</v>
      </c>
      <c r="N161" t="s">
        <v>58</v>
      </c>
      <c r="O161" t="s">
        <v>56</v>
      </c>
      <c r="P161" t="s">
        <v>118</v>
      </c>
      <c r="Q161" t="s">
        <v>60</v>
      </c>
      <c r="R161">
        <v>110</v>
      </c>
      <c r="S161" t="s">
        <v>61</v>
      </c>
      <c r="T161">
        <v>14</v>
      </c>
      <c r="U161">
        <v>6</v>
      </c>
      <c r="V161">
        <v>48.18</v>
      </c>
      <c r="W161">
        <v>1.82</v>
      </c>
      <c r="X161">
        <v>31.82</v>
      </c>
      <c r="Y161">
        <v>15.45</v>
      </c>
      <c r="Z161">
        <v>44.55</v>
      </c>
      <c r="AA161">
        <v>4.68</v>
      </c>
      <c r="AC161">
        <v>63.64</v>
      </c>
      <c r="AD161">
        <v>54.55</v>
      </c>
      <c r="AE161">
        <v>78.599999999999994</v>
      </c>
      <c r="AF161">
        <v>5.1100000000000003</v>
      </c>
      <c r="AG161">
        <v>84.55</v>
      </c>
      <c r="AH161">
        <v>61.66</v>
      </c>
      <c r="AI161">
        <v>80.14</v>
      </c>
      <c r="AJ161">
        <v>78.209999999999994</v>
      </c>
      <c r="AK161">
        <v>63.31</v>
      </c>
      <c r="BB161" t="s">
        <v>62</v>
      </c>
      <c r="BC161" t="s">
        <v>63</v>
      </c>
    </row>
    <row r="162" spans="1:55" x14ac:dyDescent="0.35">
      <c r="F162" s="1"/>
      <c r="H162" t="s">
        <v>724</v>
      </c>
      <c r="I162">
        <f>AVERAGE(I160:I161)</f>
        <v>74</v>
      </c>
      <c r="J162">
        <f>AVERAGE(I160:I161)</f>
        <v>74</v>
      </c>
      <c r="K162">
        <f>AVERAGE(I160:I161)</f>
        <v>74</v>
      </c>
      <c r="L162">
        <f>STDEV(I160:I161)</f>
        <v>15.117942981768389</v>
      </c>
      <c r="AK162">
        <f>AVERAGE(AK160:AK161)</f>
        <v>74</v>
      </c>
    </row>
    <row r="163" spans="1:55" x14ac:dyDescent="0.35">
      <c r="F163" s="1"/>
    </row>
    <row r="164" spans="1:55" x14ac:dyDescent="0.35">
      <c r="A164" t="s">
        <v>550</v>
      </c>
      <c r="B164" t="s">
        <v>551</v>
      </c>
      <c r="C164" t="s">
        <v>711</v>
      </c>
      <c r="E164" t="s">
        <v>552</v>
      </c>
      <c r="F164" s="1">
        <v>43047</v>
      </c>
      <c r="G164">
        <v>1</v>
      </c>
      <c r="H164" t="s">
        <v>55</v>
      </c>
      <c r="I164">
        <v>82.25</v>
      </c>
      <c r="J164">
        <v>60</v>
      </c>
      <c r="L164" t="s">
        <v>56</v>
      </c>
      <c r="M164" t="s">
        <v>545</v>
      </c>
      <c r="N164" t="s">
        <v>546</v>
      </c>
      <c r="O164" t="s">
        <v>547</v>
      </c>
      <c r="P164" t="s">
        <v>548</v>
      </c>
      <c r="Q164" t="s">
        <v>60</v>
      </c>
      <c r="R164">
        <v>110</v>
      </c>
      <c r="S164" t="s">
        <v>69</v>
      </c>
      <c r="T164">
        <v>17</v>
      </c>
      <c r="U164">
        <v>10</v>
      </c>
      <c r="V164">
        <v>46.36</v>
      </c>
      <c r="W164">
        <v>15.45</v>
      </c>
      <c r="X164">
        <v>47.27</v>
      </c>
      <c r="Y164">
        <v>6.36</v>
      </c>
      <c r="Z164">
        <v>35.450000000000003</v>
      </c>
      <c r="AA164">
        <v>3.73</v>
      </c>
      <c r="AC164">
        <v>77.27</v>
      </c>
      <c r="AD164">
        <v>90.91</v>
      </c>
      <c r="AE164">
        <v>75.63</v>
      </c>
      <c r="AF164">
        <v>43.41</v>
      </c>
      <c r="AG164">
        <v>93.64</v>
      </c>
      <c r="AH164">
        <v>91.61</v>
      </c>
      <c r="AI164">
        <v>93.27</v>
      </c>
      <c r="AJ164">
        <v>92.25</v>
      </c>
      <c r="AK164">
        <v>82.25</v>
      </c>
      <c r="BB164" t="s">
        <v>70</v>
      </c>
      <c r="BC164" t="s">
        <v>71</v>
      </c>
    </row>
    <row r="165" spans="1:55" x14ac:dyDescent="0.35">
      <c r="A165" t="s">
        <v>550</v>
      </c>
      <c r="B165" t="s">
        <v>551</v>
      </c>
      <c r="C165" t="s">
        <v>711</v>
      </c>
      <c r="E165" t="s">
        <v>554</v>
      </c>
      <c r="F165" s="1">
        <v>43175</v>
      </c>
      <c r="G165">
        <v>1</v>
      </c>
      <c r="H165" t="s">
        <v>55</v>
      </c>
      <c r="I165">
        <v>58.24</v>
      </c>
      <c r="J165">
        <v>60</v>
      </c>
      <c r="L165" t="s">
        <v>56</v>
      </c>
      <c r="M165" t="s">
        <v>58</v>
      </c>
      <c r="N165" t="s">
        <v>58</v>
      </c>
      <c r="O165" t="s">
        <v>56</v>
      </c>
      <c r="P165" t="s">
        <v>118</v>
      </c>
      <c r="Q165" t="s">
        <v>60</v>
      </c>
      <c r="R165">
        <v>110</v>
      </c>
      <c r="S165" t="s">
        <v>61</v>
      </c>
      <c r="T165">
        <v>11</v>
      </c>
      <c r="U165">
        <v>5</v>
      </c>
      <c r="V165">
        <v>56.36</v>
      </c>
      <c r="W165">
        <v>4.55</v>
      </c>
      <c r="X165">
        <v>19.09</v>
      </c>
      <c r="Y165">
        <v>18.18</v>
      </c>
      <c r="Z165">
        <v>54.55</v>
      </c>
      <c r="AA165">
        <v>4.4800000000000004</v>
      </c>
      <c r="AC165">
        <v>50</v>
      </c>
      <c r="AD165">
        <v>45.45</v>
      </c>
      <c r="AE165">
        <v>91.95</v>
      </c>
      <c r="AF165">
        <v>12.77</v>
      </c>
      <c r="AG165">
        <v>81.819999999999993</v>
      </c>
      <c r="AH165">
        <v>37</v>
      </c>
      <c r="AI165">
        <v>65.69</v>
      </c>
      <c r="AJ165">
        <v>81.22</v>
      </c>
      <c r="AK165">
        <v>58.24</v>
      </c>
      <c r="BB165" t="s">
        <v>62</v>
      </c>
      <c r="BC165" t="s">
        <v>63</v>
      </c>
    </row>
    <row r="166" spans="1:55" x14ac:dyDescent="0.35">
      <c r="H166" t="s">
        <v>724</v>
      </c>
      <c r="I166">
        <f>AVERAGE(I164:I165)</f>
        <v>70.245000000000005</v>
      </c>
      <c r="J166">
        <f>AVERAGE(I164:I165)</f>
        <v>70.245000000000005</v>
      </c>
      <c r="K166">
        <f>AVERAGE(I164:I165)</f>
        <v>70.245000000000005</v>
      </c>
      <c r="L166">
        <f>STDEV(I164:I165)</f>
        <v>16.977633816288961</v>
      </c>
      <c r="AK166">
        <f>AVERAGE(AK164:AK165)</f>
        <v>70.245000000000005</v>
      </c>
    </row>
    <row r="185" spans="7:18" x14ac:dyDescent="0.35">
      <c r="O185" t="s">
        <v>775</v>
      </c>
      <c r="R185" t="s">
        <v>776</v>
      </c>
    </row>
    <row r="186" spans="7:18" x14ac:dyDescent="0.35">
      <c r="N186" t="s">
        <v>61</v>
      </c>
      <c r="O186">
        <v>50.84</v>
      </c>
      <c r="Q186" t="s">
        <v>61</v>
      </c>
      <c r="R186">
        <v>61.96</v>
      </c>
    </row>
    <row r="187" spans="7:18" x14ac:dyDescent="0.35">
      <c r="N187" t="s">
        <v>61</v>
      </c>
      <c r="O187">
        <v>39.94</v>
      </c>
      <c r="Q187" t="s">
        <v>61</v>
      </c>
      <c r="R187">
        <v>46.69</v>
      </c>
    </row>
    <row r="188" spans="7:18" x14ac:dyDescent="0.35">
      <c r="N188" t="s">
        <v>61</v>
      </c>
      <c r="O188">
        <v>42.84</v>
      </c>
      <c r="Q188" t="s">
        <v>61</v>
      </c>
      <c r="R188">
        <v>62.8</v>
      </c>
    </row>
    <row r="189" spans="7:18" x14ac:dyDescent="0.35">
      <c r="N189" t="s">
        <v>61</v>
      </c>
      <c r="O189">
        <v>21.28</v>
      </c>
      <c r="Q189" t="s">
        <v>61</v>
      </c>
      <c r="R189">
        <v>61.48</v>
      </c>
    </row>
    <row r="190" spans="7:18" x14ac:dyDescent="0.35">
      <c r="G190" t="s">
        <v>837</v>
      </c>
      <c r="N190" t="s">
        <v>61</v>
      </c>
      <c r="O190">
        <v>51.66</v>
      </c>
      <c r="Q190" t="s">
        <v>61</v>
      </c>
      <c r="R190">
        <v>51.63</v>
      </c>
    </row>
    <row r="191" spans="7:18" x14ac:dyDescent="0.35">
      <c r="G191" t="s">
        <v>777</v>
      </c>
      <c r="N191" t="s">
        <v>61</v>
      </c>
      <c r="O191">
        <v>40.14</v>
      </c>
      <c r="Q191" t="s">
        <v>61</v>
      </c>
      <c r="R191">
        <v>46.56</v>
      </c>
    </row>
    <row r="192" spans="7:18" ht="15" thickBot="1" x14ac:dyDescent="0.4">
      <c r="H192" t="s">
        <v>61</v>
      </c>
      <c r="I192" t="s">
        <v>69</v>
      </c>
      <c r="N192" t="s">
        <v>61</v>
      </c>
      <c r="O192">
        <v>40.700000000000003</v>
      </c>
      <c r="Q192" t="s">
        <v>61</v>
      </c>
      <c r="R192">
        <v>49.54</v>
      </c>
    </row>
    <row r="193" spans="7:35" x14ac:dyDescent="0.35">
      <c r="G193" s="4"/>
      <c r="H193" s="4" t="s">
        <v>778</v>
      </c>
      <c r="I193" s="4" t="s">
        <v>779</v>
      </c>
      <c r="N193" t="s">
        <v>61</v>
      </c>
      <c r="O193">
        <v>44.2</v>
      </c>
      <c r="Q193" t="s">
        <v>61</v>
      </c>
      <c r="R193">
        <v>52.77</v>
      </c>
    </row>
    <row r="194" spans="7:35" x14ac:dyDescent="0.35">
      <c r="G194" t="s">
        <v>780</v>
      </c>
      <c r="H194">
        <v>47.003749999999997</v>
      </c>
      <c r="I194">
        <v>55.850869565217387</v>
      </c>
      <c r="N194" t="s">
        <v>61</v>
      </c>
      <c r="O194">
        <v>59.82</v>
      </c>
      <c r="Q194" t="s">
        <v>61</v>
      </c>
      <c r="R194">
        <v>50.6</v>
      </c>
    </row>
    <row r="195" spans="7:35" x14ac:dyDescent="0.35">
      <c r="G195" t="s">
        <v>781</v>
      </c>
      <c r="H195">
        <v>105.32611833333358</v>
      </c>
      <c r="I195">
        <v>123.66390830039546</v>
      </c>
      <c r="N195" t="s">
        <v>61</v>
      </c>
      <c r="O195">
        <v>60.52</v>
      </c>
      <c r="Q195" t="s">
        <v>61</v>
      </c>
      <c r="R195">
        <v>62.02</v>
      </c>
    </row>
    <row r="196" spans="7:35" x14ac:dyDescent="0.35">
      <c r="G196" t="s">
        <v>782</v>
      </c>
      <c r="H196">
        <v>16</v>
      </c>
      <c r="I196">
        <v>23</v>
      </c>
      <c r="N196" t="s">
        <v>61</v>
      </c>
      <c r="O196">
        <v>51.15</v>
      </c>
      <c r="Q196" t="s">
        <v>61</v>
      </c>
      <c r="R196">
        <v>57.14</v>
      </c>
    </row>
    <row r="197" spans="7:35" x14ac:dyDescent="0.35">
      <c r="G197" t="s">
        <v>783</v>
      </c>
      <c r="H197">
        <v>0</v>
      </c>
      <c r="N197" t="s">
        <v>61</v>
      </c>
      <c r="O197">
        <v>57.01</v>
      </c>
      <c r="Q197" t="s">
        <v>61</v>
      </c>
      <c r="R197">
        <v>65.319999999999993</v>
      </c>
    </row>
    <row r="198" spans="7:35" x14ac:dyDescent="0.35">
      <c r="G198" t="s">
        <v>784</v>
      </c>
      <c r="H198">
        <v>34</v>
      </c>
      <c r="N198" t="s">
        <v>61</v>
      </c>
      <c r="O198">
        <v>51.85</v>
      </c>
      <c r="Q198" t="s">
        <v>61</v>
      </c>
      <c r="R198">
        <v>63.91</v>
      </c>
    </row>
    <row r="199" spans="7:35" x14ac:dyDescent="0.35">
      <c r="G199" t="s">
        <v>785</v>
      </c>
      <c r="H199">
        <v>-2.5582562295200937</v>
      </c>
      <c r="N199" t="s">
        <v>61</v>
      </c>
      <c r="O199">
        <v>39.42</v>
      </c>
      <c r="Q199" t="s">
        <v>61</v>
      </c>
      <c r="R199">
        <v>63.18</v>
      </c>
    </row>
    <row r="200" spans="7:35" x14ac:dyDescent="0.35">
      <c r="G200" t="s">
        <v>786</v>
      </c>
      <c r="H200">
        <v>7.5729436445268403E-3</v>
      </c>
      <c r="N200" t="s">
        <v>61</v>
      </c>
      <c r="O200">
        <v>41.62</v>
      </c>
      <c r="Q200" t="s">
        <v>61</v>
      </c>
      <c r="R200">
        <v>50.81</v>
      </c>
    </row>
    <row r="201" spans="7:35" x14ac:dyDescent="0.35">
      <c r="G201" t="s">
        <v>787</v>
      </c>
      <c r="H201">
        <v>1.6909242551868542</v>
      </c>
      <c r="N201" t="s">
        <v>61</v>
      </c>
      <c r="O201">
        <v>59.07</v>
      </c>
      <c r="Q201" t="s">
        <v>61</v>
      </c>
      <c r="R201">
        <v>48.77</v>
      </c>
    </row>
    <row r="202" spans="7:35" x14ac:dyDescent="0.35">
      <c r="G202" t="s">
        <v>788</v>
      </c>
      <c r="H202">
        <v>1.5145887289053681E-2</v>
      </c>
      <c r="N202" t="s">
        <v>69</v>
      </c>
      <c r="O202">
        <v>56.26</v>
      </c>
      <c r="Q202" t="s">
        <v>61</v>
      </c>
      <c r="R202">
        <v>65.94</v>
      </c>
      <c r="AC202" t="s">
        <v>794</v>
      </c>
      <c r="AG202" t="s">
        <v>794</v>
      </c>
    </row>
    <row r="203" spans="7:35" ht="15" thickBot="1" x14ac:dyDescent="0.4">
      <c r="G203" s="3" t="s">
        <v>789</v>
      </c>
      <c r="H203" s="3">
        <v>2.0322445093177191</v>
      </c>
      <c r="I203" s="3"/>
      <c r="N203" t="s">
        <v>69</v>
      </c>
      <c r="O203">
        <v>54.98</v>
      </c>
      <c r="Q203" t="s">
        <v>61</v>
      </c>
      <c r="R203">
        <v>60.47</v>
      </c>
      <c r="U203" t="s">
        <v>828</v>
      </c>
      <c r="AC203" t="s">
        <v>298</v>
      </c>
      <c r="AG203" t="s">
        <v>343</v>
      </c>
    </row>
    <row r="204" spans="7:35" x14ac:dyDescent="0.35">
      <c r="N204" t="s">
        <v>69</v>
      </c>
      <c r="O204">
        <v>43.76</v>
      </c>
      <c r="Q204" t="s">
        <v>61</v>
      </c>
      <c r="R204">
        <v>61.28</v>
      </c>
      <c r="U204" t="s">
        <v>777</v>
      </c>
      <c r="AC204" t="s">
        <v>777</v>
      </c>
      <c r="AG204" t="s">
        <v>777</v>
      </c>
    </row>
    <row r="205" spans="7:35" ht="15" thickBot="1" x14ac:dyDescent="0.4">
      <c r="G205" t="s">
        <v>831</v>
      </c>
      <c r="N205" t="s">
        <v>69</v>
      </c>
      <c r="O205">
        <v>51.15</v>
      </c>
      <c r="Q205" t="s">
        <v>61</v>
      </c>
      <c r="R205">
        <v>63.71</v>
      </c>
      <c r="V205" t="s">
        <v>61</v>
      </c>
      <c r="W205" t="s">
        <v>69</v>
      </c>
      <c r="AD205" t="s">
        <v>839</v>
      </c>
      <c r="AE205" t="s">
        <v>298</v>
      </c>
      <c r="AH205" t="s">
        <v>839</v>
      </c>
      <c r="AI205" t="s">
        <v>343</v>
      </c>
    </row>
    <row r="206" spans="7:35" x14ac:dyDescent="0.35">
      <c r="G206" t="s">
        <v>777</v>
      </c>
      <c r="N206" t="s">
        <v>69</v>
      </c>
      <c r="O206">
        <v>68.78</v>
      </c>
      <c r="Q206" t="s">
        <v>61</v>
      </c>
      <c r="R206">
        <v>52.72</v>
      </c>
      <c r="U206" s="4"/>
      <c r="V206" s="4" t="s">
        <v>778</v>
      </c>
      <c r="W206" s="4" t="s">
        <v>779</v>
      </c>
      <c r="AC206" s="8"/>
      <c r="AD206" s="8" t="s">
        <v>778</v>
      </c>
      <c r="AE206" s="8" t="s">
        <v>779</v>
      </c>
      <c r="AG206" s="8"/>
      <c r="AH206" s="8" t="s">
        <v>778</v>
      </c>
      <c r="AI206" s="8" t="s">
        <v>779</v>
      </c>
    </row>
    <row r="207" spans="7:35" ht="15" thickBot="1" x14ac:dyDescent="0.4">
      <c r="H207" t="s">
        <v>69</v>
      </c>
      <c r="I207" t="s">
        <v>61</v>
      </c>
      <c r="N207" t="s">
        <v>69</v>
      </c>
      <c r="O207">
        <v>62.75</v>
      </c>
      <c r="Q207" t="s">
        <v>61</v>
      </c>
      <c r="R207">
        <v>55.05</v>
      </c>
      <c r="U207" t="s">
        <v>780</v>
      </c>
      <c r="V207">
        <v>59.948478260869578</v>
      </c>
      <c r="W207">
        <v>69.085434782608715</v>
      </c>
      <c r="AC207" s="6" t="s">
        <v>780</v>
      </c>
      <c r="AD207" s="6">
        <v>67.897499999999994</v>
      </c>
      <c r="AE207" s="6">
        <v>53.282777777777774</v>
      </c>
      <c r="AG207" s="6" t="s">
        <v>780</v>
      </c>
      <c r="AH207" s="6">
        <v>67.897499999999994</v>
      </c>
      <c r="AI207" s="6">
        <v>60.227999999999994</v>
      </c>
    </row>
    <row r="208" spans="7:35" x14ac:dyDescent="0.35">
      <c r="G208" s="8"/>
      <c r="H208" s="8" t="s">
        <v>778</v>
      </c>
      <c r="I208" s="8" t="s">
        <v>779</v>
      </c>
      <c r="N208" t="s">
        <v>69</v>
      </c>
      <c r="O208">
        <v>68.150000000000006</v>
      </c>
      <c r="Q208" t="s">
        <v>61</v>
      </c>
      <c r="R208">
        <v>54.88</v>
      </c>
      <c r="U208" t="s">
        <v>781</v>
      </c>
      <c r="V208">
        <v>47.190822077293546</v>
      </c>
      <c r="W208">
        <v>56.047554251206911</v>
      </c>
      <c r="AC208" s="6" t="s">
        <v>781</v>
      </c>
      <c r="AD208" s="6">
        <v>207.87742000000046</v>
      </c>
      <c r="AE208" s="6">
        <v>196.40423300653663</v>
      </c>
      <c r="AG208" s="6" t="s">
        <v>781</v>
      </c>
      <c r="AH208" s="6">
        <v>207.87742000000046</v>
      </c>
      <c r="AI208" s="6">
        <v>219.35755368421087</v>
      </c>
    </row>
    <row r="209" spans="7:36" x14ac:dyDescent="0.35">
      <c r="G209" s="6" t="s">
        <v>780</v>
      </c>
      <c r="H209" s="6">
        <v>55.511000000000003</v>
      </c>
      <c r="I209" s="6">
        <v>41.449999999999996</v>
      </c>
      <c r="N209" t="s">
        <v>69</v>
      </c>
      <c r="O209">
        <v>46.28</v>
      </c>
      <c r="Q209" t="s">
        <v>61</v>
      </c>
      <c r="R209">
        <v>56.68</v>
      </c>
      <c r="U209" t="s">
        <v>782</v>
      </c>
      <c r="V209">
        <v>46</v>
      </c>
      <c r="W209">
        <v>46</v>
      </c>
      <c r="AC209" s="6" t="s">
        <v>782</v>
      </c>
      <c r="AD209" s="6">
        <v>16</v>
      </c>
      <c r="AE209" s="6">
        <v>18</v>
      </c>
      <c r="AG209" s="6" t="s">
        <v>782</v>
      </c>
      <c r="AH209" s="6">
        <v>16</v>
      </c>
      <c r="AI209" s="6">
        <v>20</v>
      </c>
    </row>
    <row r="210" spans="7:36" x14ac:dyDescent="0.35">
      <c r="G210" s="6" t="s">
        <v>781</v>
      </c>
      <c r="H210" s="6">
        <v>102.75983222222203</v>
      </c>
      <c r="I210" s="6">
        <v>87.614057142857362</v>
      </c>
      <c r="N210" t="s">
        <v>69</v>
      </c>
      <c r="O210">
        <v>62.93</v>
      </c>
      <c r="Q210" t="s">
        <v>61</v>
      </c>
      <c r="R210">
        <v>70.05</v>
      </c>
      <c r="U210" t="s">
        <v>783</v>
      </c>
      <c r="V210">
        <v>0</v>
      </c>
      <c r="AC210" s="6" t="s">
        <v>783</v>
      </c>
      <c r="AD210" s="6">
        <v>0</v>
      </c>
      <c r="AE210" s="6"/>
      <c r="AG210" s="6" t="s">
        <v>783</v>
      </c>
      <c r="AH210" s="6">
        <v>0</v>
      </c>
      <c r="AI210" s="6"/>
    </row>
    <row r="211" spans="7:36" x14ac:dyDescent="0.35">
      <c r="G211" s="6" t="s">
        <v>782</v>
      </c>
      <c r="H211" s="6">
        <v>10</v>
      </c>
      <c r="I211" s="6">
        <v>8</v>
      </c>
      <c r="N211" t="s">
        <v>69</v>
      </c>
      <c r="O211">
        <v>40.07</v>
      </c>
      <c r="Q211" t="s">
        <v>61</v>
      </c>
      <c r="R211">
        <v>63.61</v>
      </c>
      <c r="U211" t="s">
        <v>784</v>
      </c>
      <c r="V211">
        <v>89</v>
      </c>
      <c r="AC211" s="6" t="s">
        <v>784</v>
      </c>
      <c r="AD211" s="6">
        <v>31</v>
      </c>
      <c r="AE211" s="6"/>
      <c r="AG211" s="6" t="s">
        <v>784</v>
      </c>
      <c r="AH211" s="6">
        <v>33</v>
      </c>
      <c r="AI211" s="6"/>
    </row>
    <row r="212" spans="7:36" x14ac:dyDescent="0.35">
      <c r="G212" s="6" t="s">
        <v>783</v>
      </c>
      <c r="H212" s="6">
        <v>0</v>
      </c>
      <c r="I212" s="6"/>
      <c r="N212" t="s">
        <v>69</v>
      </c>
      <c r="O212">
        <v>40.98</v>
      </c>
      <c r="Q212" t="s">
        <v>61</v>
      </c>
      <c r="R212">
        <v>66.33</v>
      </c>
      <c r="U212" t="s">
        <v>785</v>
      </c>
      <c r="V212">
        <v>-6.0990176667940768</v>
      </c>
      <c r="AC212" s="6" t="s">
        <v>785</v>
      </c>
      <c r="AD212" s="6">
        <v>2.989221769811484</v>
      </c>
      <c r="AE212" s="6"/>
      <c r="AG212" s="6" t="s">
        <v>785</v>
      </c>
      <c r="AH212" s="6">
        <v>1.5668292966443438</v>
      </c>
      <c r="AI212" s="6"/>
    </row>
    <row r="213" spans="7:36" x14ac:dyDescent="0.35">
      <c r="G213" s="6" t="s">
        <v>784</v>
      </c>
      <c r="H213" s="6">
        <v>16</v>
      </c>
      <c r="I213" s="6"/>
      <c r="N213" t="s">
        <v>69</v>
      </c>
      <c r="O213">
        <v>57.24</v>
      </c>
      <c r="Q213" t="s">
        <v>61</v>
      </c>
      <c r="R213">
        <v>68.48</v>
      </c>
      <c r="U213" t="s">
        <v>786</v>
      </c>
      <c r="V213">
        <v>1.3505619666650892E-8</v>
      </c>
      <c r="AC213" s="6" t="s">
        <v>786</v>
      </c>
      <c r="AD213" s="6">
        <v>2.7175560535846713E-3</v>
      </c>
      <c r="AE213" s="6"/>
      <c r="AG213" s="6" t="s">
        <v>786</v>
      </c>
      <c r="AH213" s="6">
        <v>6.3347429717409351E-2</v>
      </c>
      <c r="AI213" s="6"/>
    </row>
    <row r="214" spans="7:36" x14ac:dyDescent="0.35">
      <c r="G214" s="6" t="s">
        <v>785</v>
      </c>
      <c r="H214" s="6">
        <v>3.0518580155011805</v>
      </c>
      <c r="I214" s="6"/>
      <c r="N214" t="s">
        <v>69</v>
      </c>
      <c r="O214">
        <v>40.01</v>
      </c>
      <c r="Q214" t="s">
        <v>61</v>
      </c>
      <c r="R214">
        <v>76.02</v>
      </c>
      <c r="U214" t="s">
        <v>787</v>
      </c>
      <c r="V214">
        <v>1.6621553258697011</v>
      </c>
      <c r="AC214" s="6" t="s">
        <v>787</v>
      </c>
      <c r="AD214" s="6">
        <v>1.6955187825458664</v>
      </c>
      <c r="AE214" s="6"/>
      <c r="AG214" s="6" t="s">
        <v>787</v>
      </c>
      <c r="AH214" s="6">
        <v>1.6923603090303456</v>
      </c>
      <c r="AI214" s="6"/>
    </row>
    <row r="215" spans="7:36" x14ac:dyDescent="0.35">
      <c r="G215" s="6" t="s">
        <v>786</v>
      </c>
      <c r="H215" s="6">
        <v>3.8045694019034899E-3</v>
      </c>
      <c r="I215" s="6"/>
      <c r="N215" t="s">
        <v>69</v>
      </c>
      <c r="O215">
        <v>65.08</v>
      </c>
      <c r="Q215" t="s">
        <v>61</v>
      </c>
      <c r="R215">
        <v>67.180000000000007</v>
      </c>
      <c r="U215" t="s">
        <v>788</v>
      </c>
      <c r="V215">
        <v>2.7011239333301783E-8</v>
      </c>
      <c r="AC215" s="6" t="s">
        <v>788</v>
      </c>
      <c r="AD215" s="6">
        <v>5.4351121071693426E-3</v>
      </c>
      <c r="AE215" s="6"/>
      <c r="AG215" s="6" t="s">
        <v>788</v>
      </c>
      <c r="AH215" s="6">
        <v>0.1266948594348187</v>
      </c>
      <c r="AI215" s="6"/>
    </row>
    <row r="216" spans="7:36" ht="15" thickBot="1" x14ac:dyDescent="0.4">
      <c r="G216" s="6" t="s">
        <v>787</v>
      </c>
      <c r="H216" s="6">
        <v>1.7458836762762506</v>
      </c>
      <c r="I216" s="6"/>
      <c r="N216" t="s">
        <v>69</v>
      </c>
      <c r="O216">
        <v>34.69</v>
      </c>
      <c r="Q216" t="s">
        <v>61</v>
      </c>
      <c r="R216">
        <v>71.680000000000007</v>
      </c>
      <c r="U216" s="3" t="s">
        <v>789</v>
      </c>
      <c r="V216" s="3">
        <v>1.986978699506285</v>
      </c>
      <c r="W216" s="3"/>
      <c r="AC216" s="7" t="s">
        <v>789</v>
      </c>
      <c r="AD216" s="7">
        <v>2.0395134463964082</v>
      </c>
      <c r="AE216" s="7"/>
      <c r="AG216" s="7" t="s">
        <v>789</v>
      </c>
      <c r="AH216" s="7">
        <v>2.0345152974493397</v>
      </c>
      <c r="AI216" s="7"/>
    </row>
    <row r="217" spans="7:36" x14ac:dyDescent="0.35">
      <c r="G217" s="6" t="s">
        <v>788</v>
      </c>
      <c r="H217" s="6">
        <v>7.6091388038069798E-3</v>
      </c>
      <c r="I217" s="6"/>
      <c r="N217" t="s">
        <v>69</v>
      </c>
      <c r="O217">
        <v>67.64</v>
      </c>
      <c r="Q217" t="s">
        <v>61</v>
      </c>
      <c r="R217">
        <v>54.4</v>
      </c>
    </row>
    <row r="218" spans="7:36" ht="15" thickBot="1" x14ac:dyDescent="0.4">
      <c r="G218" s="7" t="s">
        <v>789</v>
      </c>
      <c r="H218" s="7">
        <v>2.119905299221255</v>
      </c>
      <c r="I218" s="7"/>
      <c r="N218" t="s">
        <v>69</v>
      </c>
      <c r="O218">
        <v>62.2</v>
      </c>
      <c r="Q218" t="s">
        <v>61</v>
      </c>
      <c r="R218">
        <v>70.069999999999993</v>
      </c>
      <c r="AD218" t="s">
        <v>795</v>
      </c>
      <c r="AH218" t="s">
        <v>795</v>
      </c>
    </row>
    <row r="219" spans="7:36" x14ac:dyDescent="0.35">
      <c r="N219" t="s">
        <v>69</v>
      </c>
      <c r="O219">
        <v>59.93</v>
      </c>
      <c r="Q219" t="s">
        <v>61</v>
      </c>
      <c r="R219">
        <v>60.43</v>
      </c>
      <c r="T219" s="9"/>
      <c r="U219" s="9"/>
      <c r="V219" s="9"/>
      <c r="W219" s="9"/>
      <c r="AD219" t="s">
        <v>298</v>
      </c>
      <c r="AH219" t="s">
        <v>343</v>
      </c>
    </row>
    <row r="220" spans="7:36" x14ac:dyDescent="0.35">
      <c r="N220" t="s">
        <v>69</v>
      </c>
      <c r="O220">
        <v>73.349999999999994</v>
      </c>
      <c r="Q220" t="s">
        <v>61</v>
      </c>
      <c r="R220">
        <v>67.87</v>
      </c>
      <c r="T220" s="9"/>
      <c r="U220" s="9"/>
      <c r="V220" s="9"/>
      <c r="W220" s="9"/>
      <c r="AD220" t="s">
        <v>777</v>
      </c>
      <c r="AH220" t="s">
        <v>777</v>
      </c>
    </row>
    <row r="221" spans="7:36" ht="15" thickBot="1" x14ac:dyDescent="0.4">
      <c r="G221" t="s">
        <v>838</v>
      </c>
      <c r="N221" t="s">
        <v>69</v>
      </c>
      <c r="O221">
        <v>65.540000000000006</v>
      </c>
      <c r="Q221" t="s">
        <v>61</v>
      </c>
      <c r="R221">
        <v>67.150000000000006</v>
      </c>
      <c r="T221" s="9"/>
      <c r="U221" s="9"/>
      <c r="V221" s="9"/>
      <c r="W221" s="9"/>
      <c r="AE221" t="s">
        <v>839</v>
      </c>
      <c r="AF221" t="s">
        <v>298</v>
      </c>
      <c r="AI221" t="s">
        <v>839</v>
      </c>
      <c r="AJ221" t="s">
        <v>343</v>
      </c>
    </row>
    <row r="222" spans="7:36" x14ac:dyDescent="0.35">
      <c r="G222" t="s">
        <v>777</v>
      </c>
      <c r="N222" t="s">
        <v>69</v>
      </c>
      <c r="O222">
        <v>64.09</v>
      </c>
      <c r="Q222" t="s">
        <v>61</v>
      </c>
      <c r="R222">
        <v>59.07</v>
      </c>
      <c r="T222" s="9"/>
      <c r="U222" s="9"/>
      <c r="V222" s="9"/>
      <c r="W222" s="9"/>
      <c r="AD222" s="8"/>
      <c r="AE222" s="8" t="s">
        <v>778</v>
      </c>
      <c r="AF222" s="8" t="s">
        <v>779</v>
      </c>
      <c r="AH222" s="8"/>
      <c r="AI222" s="8" t="s">
        <v>778</v>
      </c>
      <c r="AJ222" s="8" t="s">
        <v>779</v>
      </c>
    </row>
    <row r="223" spans="7:36" ht="15" thickBot="1" x14ac:dyDescent="0.4">
      <c r="H223" t="s">
        <v>69</v>
      </c>
      <c r="I223" t="s">
        <v>61</v>
      </c>
      <c r="N223" t="s">
        <v>69</v>
      </c>
      <c r="O223">
        <v>53.79</v>
      </c>
      <c r="Q223" t="s">
        <v>61</v>
      </c>
      <c r="R223">
        <v>58.13</v>
      </c>
      <c r="T223" s="9"/>
      <c r="U223" s="9"/>
      <c r="V223" s="9"/>
      <c r="W223" s="9"/>
      <c r="AD223" s="6" t="s">
        <v>780</v>
      </c>
      <c r="AE223" s="6">
        <v>62.501875000000013</v>
      </c>
      <c r="AF223" s="6">
        <v>46.968888888888891</v>
      </c>
      <c r="AH223" s="6" t="s">
        <v>780</v>
      </c>
      <c r="AI223" s="6">
        <v>62.501875000000013</v>
      </c>
      <c r="AJ223" s="6">
        <v>53.637999999999998</v>
      </c>
    </row>
    <row r="224" spans="7:36" x14ac:dyDescent="0.35">
      <c r="G224" s="8"/>
      <c r="H224" s="8" t="s">
        <v>778</v>
      </c>
      <c r="I224" s="8" t="s">
        <v>779</v>
      </c>
      <c r="N224" t="s">
        <v>69</v>
      </c>
      <c r="O224">
        <v>44.92</v>
      </c>
      <c r="Q224" t="s">
        <v>61</v>
      </c>
      <c r="R224">
        <v>61</v>
      </c>
      <c r="T224" s="9"/>
      <c r="U224" s="9"/>
      <c r="V224" s="9"/>
      <c r="W224" s="9"/>
      <c r="AD224" s="6" t="s">
        <v>781</v>
      </c>
      <c r="AE224" s="6">
        <v>219.05689624999795</v>
      </c>
      <c r="AF224" s="6">
        <v>177.52326928104509</v>
      </c>
      <c r="AH224" s="6" t="s">
        <v>781</v>
      </c>
      <c r="AI224" s="6">
        <v>219.05689624999795</v>
      </c>
      <c r="AJ224" s="6">
        <v>355.88309052631553</v>
      </c>
    </row>
    <row r="225" spans="7:37" x14ac:dyDescent="0.35">
      <c r="G225" s="6" t="s">
        <v>780</v>
      </c>
      <c r="H225" s="6">
        <v>57.044999999999995</v>
      </c>
      <c r="I225" s="6">
        <v>52.557500000000005</v>
      </c>
      <c r="Q225" t="s">
        <v>61</v>
      </c>
      <c r="R225">
        <v>56.59</v>
      </c>
      <c r="T225" s="9"/>
      <c r="U225" s="9"/>
      <c r="V225" s="9"/>
      <c r="W225" s="9"/>
      <c r="AD225" s="6" t="s">
        <v>782</v>
      </c>
      <c r="AE225" s="6">
        <v>16</v>
      </c>
      <c r="AF225" s="6">
        <v>18</v>
      </c>
      <c r="AH225" s="6" t="s">
        <v>782</v>
      </c>
      <c r="AI225" s="6">
        <v>16</v>
      </c>
      <c r="AJ225" s="6">
        <v>20</v>
      </c>
    </row>
    <row r="226" spans="7:37" x14ac:dyDescent="0.35">
      <c r="G226" s="6" t="s">
        <v>781</v>
      </c>
      <c r="H226" s="6">
        <v>150.7288272727277</v>
      </c>
      <c r="I226" s="6">
        <v>67.58387857142796</v>
      </c>
      <c r="N226" t="s">
        <v>298</v>
      </c>
      <c r="Q226" t="s">
        <v>61</v>
      </c>
      <c r="R226">
        <v>60.21</v>
      </c>
      <c r="T226" s="9"/>
      <c r="U226" s="9"/>
      <c r="V226" s="9"/>
      <c r="W226" s="9"/>
      <c r="AD226" s="6" t="s">
        <v>783</v>
      </c>
      <c r="AE226" s="6">
        <v>0</v>
      </c>
      <c r="AF226" s="6"/>
      <c r="AH226" s="6" t="s">
        <v>783</v>
      </c>
      <c r="AI226" s="6">
        <v>0</v>
      </c>
      <c r="AJ226" s="6"/>
    </row>
    <row r="227" spans="7:37" x14ac:dyDescent="0.35">
      <c r="G227" s="6" t="s">
        <v>782</v>
      </c>
      <c r="H227" s="6">
        <v>12</v>
      </c>
      <c r="I227" s="6">
        <v>8</v>
      </c>
      <c r="N227" t="s">
        <v>61</v>
      </c>
      <c r="O227">
        <v>50.84</v>
      </c>
      <c r="Q227" t="s">
        <v>61</v>
      </c>
      <c r="R227">
        <v>54.17</v>
      </c>
      <c r="T227" s="9"/>
      <c r="U227" s="9"/>
      <c r="V227" s="9"/>
      <c r="W227" s="9"/>
      <c r="AD227" s="6" t="s">
        <v>784</v>
      </c>
      <c r="AE227" s="6">
        <v>30</v>
      </c>
      <c r="AF227" s="6"/>
      <c r="AH227" s="6" t="s">
        <v>784</v>
      </c>
      <c r="AI227" s="6">
        <v>34</v>
      </c>
      <c r="AJ227" s="6"/>
    </row>
    <row r="228" spans="7:37" x14ac:dyDescent="0.35">
      <c r="G228" s="6" t="s">
        <v>783</v>
      </c>
      <c r="H228" s="6">
        <v>0</v>
      </c>
      <c r="I228" s="6"/>
      <c r="N228" t="s">
        <v>61</v>
      </c>
      <c r="O228">
        <v>39.94</v>
      </c>
      <c r="Q228" t="s">
        <v>61</v>
      </c>
      <c r="R228">
        <v>60.52</v>
      </c>
      <c r="T228" s="10"/>
      <c r="U228" s="10"/>
      <c r="V228" s="10"/>
      <c r="W228" s="9"/>
      <c r="AD228" s="6" t="s">
        <v>785</v>
      </c>
      <c r="AE228" s="6">
        <v>3.2005719754761937</v>
      </c>
      <c r="AF228" s="6"/>
      <c r="AH228" s="6" t="s">
        <v>785</v>
      </c>
      <c r="AI228" s="6">
        <v>1.5796843734323374</v>
      </c>
      <c r="AJ228" s="6"/>
    </row>
    <row r="229" spans="7:37" x14ac:dyDescent="0.35">
      <c r="G229" s="6" t="s">
        <v>784</v>
      </c>
      <c r="H229" s="6">
        <v>18</v>
      </c>
      <c r="I229" s="6"/>
      <c r="N229" t="s">
        <v>61</v>
      </c>
      <c r="O229">
        <v>42.84</v>
      </c>
      <c r="Q229" t="s">
        <v>61</v>
      </c>
      <c r="R229">
        <v>57.21</v>
      </c>
      <c r="T229" s="6"/>
      <c r="U229" s="6"/>
      <c r="V229" s="6"/>
      <c r="W229" s="9"/>
      <c r="AD229" s="6" t="s">
        <v>786</v>
      </c>
      <c r="AE229" s="6">
        <v>1.6169155519276436E-3</v>
      </c>
      <c r="AF229" s="6"/>
      <c r="AH229" s="6" t="s">
        <v>786</v>
      </c>
      <c r="AI229" s="6">
        <v>6.1719409348881246E-2</v>
      </c>
      <c r="AJ229" s="6"/>
    </row>
    <row r="230" spans="7:37" x14ac:dyDescent="0.35">
      <c r="G230" s="6" t="s">
        <v>785</v>
      </c>
      <c r="H230" s="6">
        <v>0.97904952423812797</v>
      </c>
      <c r="I230" s="6"/>
      <c r="N230" t="s">
        <v>61</v>
      </c>
      <c r="O230">
        <v>21.28</v>
      </c>
      <c r="Q230" t="s">
        <v>61</v>
      </c>
      <c r="R230">
        <v>63.31</v>
      </c>
      <c r="T230" s="6"/>
      <c r="U230" s="6"/>
      <c r="V230" s="6"/>
      <c r="W230" s="9"/>
      <c r="AD230" s="6" t="s">
        <v>787</v>
      </c>
      <c r="AE230" s="6">
        <v>1.6972608865939587</v>
      </c>
      <c r="AF230" s="6"/>
      <c r="AH230" s="6" t="s">
        <v>787</v>
      </c>
      <c r="AI230" s="6">
        <v>1.6909242551868542</v>
      </c>
      <c r="AJ230" s="6"/>
    </row>
    <row r="231" spans="7:37" x14ac:dyDescent="0.35">
      <c r="G231" s="6" t="s">
        <v>786</v>
      </c>
      <c r="H231" s="6">
        <v>0.17026595374280468</v>
      </c>
      <c r="I231" s="6"/>
      <c r="N231" t="s">
        <v>61</v>
      </c>
      <c r="O231">
        <v>51.66</v>
      </c>
      <c r="Q231" t="s">
        <v>61</v>
      </c>
      <c r="R231">
        <v>58.24</v>
      </c>
      <c r="T231" s="6"/>
      <c r="U231" s="6"/>
      <c r="V231" s="6"/>
      <c r="W231" s="9"/>
      <c r="AD231" s="6" t="s">
        <v>788</v>
      </c>
      <c r="AE231" s="6">
        <v>3.2338311038552872E-3</v>
      </c>
      <c r="AF231" s="6"/>
      <c r="AH231" s="6" t="s">
        <v>788</v>
      </c>
      <c r="AI231" s="6">
        <v>0.12343881869776249</v>
      </c>
      <c r="AJ231" s="6"/>
    </row>
    <row r="232" spans="7:37" ht="15" thickBot="1" x14ac:dyDescent="0.4">
      <c r="G232" s="6" t="s">
        <v>787</v>
      </c>
      <c r="H232" s="6">
        <v>1.7340636066175394</v>
      </c>
      <c r="I232" s="6"/>
      <c r="N232" t="s">
        <v>61</v>
      </c>
      <c r="O232">
        <v>40.14</v>
      </c>
      <c r="Q232" t="s">
        <v>69</v>
      </c>
      <c r="R232">
        <v>50.76</v>
      </c>
      <c r="T232" s="6"/>
      <c r="U232" s="6"/>
      <c r="V232" s="6"/>
      <c r="W232" s="9"/>
      <c r="AD232" s="7" t="s">
        <v>789</v>
      </c>
      <c r="AE232" s="7">
        <v>2.0422724563012378</v>
      </c>
      <c r="AF232" s="7"/>
      <c r="AH232" s="7" t="s">
        <v>789</v>
      </c>
      <c r="AI232" s="7">
        <v>2.0322445093177191</v>
      </c>
      <c r="AJ232" s="7"/>
    </row>
    <row r="233" spans="7:37" x14ac:dyDescent="0.35">
      <c r="G233" s="6" t="s">
        <v>788</v>
      </c>
      <c r="H233" s="6">
        <v>0.34053190748560935</v>
      </c>
      <c r="I233" s="6"/>
      <c r="N233" t="s">
        <v>61</v>
      </c>
      <c r="O233">
        <v>40.700000000000003</v>
      </c>
      <c r="Q233" t="s">
        <v>69</v>
      </c>
      <c r="R233">
        <v>55.88</v>
      </c>
      <c r="T233" s="6"/>
      <c r="U233" s="6"/>
      <c r="V233" s="6"/>
      <c r="W233" s="9"/>
    </row>
    <row r="234" spans="7:37" ht="15" thickBot="1" x14ac:dyDescent="0.4">
      <c r="G234" s="7" t="s">
        <v>789</v>
      </c>
      <c r="H234" s="7">
        <v>2.1009220402410378</v>
      </c>
      <c r="I234" s="7"/>
      <c r="N234" t="s">
        <v>61</v>
      </c>
      <c r="O234">
        <v>44.2</v>
      </c>
      <c r="Q234" t="s">
        <v>69</v>
      </c>
      <c r="R234">
        <v>65.11</v>
      </c>
      <c r="T234" s="6"/>
      <c r="U234" s="6"/>
      <c r="V234" s="6"/>
      <c r="W234" s="9"/>
      <c r="AE234" t="s">
        <v>801</v>
      </c>
      <c r="AI234" t="s">
        <v>801</v>
      </c>
    </row>
    <row r="235" spans="7:37" x14ac:dyDescent="0.35">
      <c r="N235" t="s">
        <v>69</v>
      </c>
      <c r="O235">
        <v>56.26</v>
      </c>
      <c r="Q235" t="s">
        <v>69</v>
      </c>
      <c r="R235">
        <v>73.63</v>
      </c>
      <c r="T235" s="6"/>
      <c r="U235" s="6"/>
      <c r="V235" s="6"/>
      <c r="W235" s="9"/>
      <c r="AE235" t="s">
        <v>298</v>
      </c>
      <c r="AI235" t="s">
        <v>343</v>
      </c>
    </row>
    <row r="236" spans="7:37" x14ac:dyDescent="0.35">
      <c r="N236" t="s">
        <v>69</v>
      </c>
      <c r="O236">
        <v>54.98</v>
      </c>
      <c r="Q236" t="s">
        <v>69</v>
      </c>
      <c r="R236">
        <v>65.010000000000005</v>
      </c>
      <c r="T236" s="6"/>
      <c r="U236" s="6"/>
      <c r="V236" s="6"/>
      <c r="W236" s="9"/>
      <c r="AE236" t="s">
        <v>777</v>
      </c>
      <c r="AI236" t="s">
        <v>777</v>
      </c>
    </row>
    <row r="237" spans="7:37" ht="15" thickBot="1" x14ac:dyDescent="0.4">
      <c r="N237" t="s">
        <v>69</v>
      </c>
      <c r="O237">
        <v>43.76</v>
      </c>
      <c r="Q237" t="s">
        <v>69</v>
      </c>
      <c r="R237">
        <v>69.36</v>
      </c>
      <c r="T237" s="6"/>
      <c r="U237" s="6"/>
      <c r="V237" s="6"/>
      <c r="W237" s="9"/>
      <c r="AF237" t="s">
        <v>839</v>
      </c>
      <c r="AG237" t="s">
        <v>298</v>
      </c>
      <c r="AJ237" t="s">
        <v>839</v>
      </c>
      <c r="AK237" t="s">
        <v>343</v>
      </c>
    </row>
    <row r="238" spans="7:37" x14ac:dyDescent="0.35">
      <c r="N238" t="s">
        <v>69</v>
      </c>
      <c r="O238">
        <v>51.15</v>
      </c>
      <c r="Q238" t="s">
        <v>69</v>
      </c>
      <c r="R238">
        <v>70.48</v>
      </c>
      <c r="T238" s="6"/>
      <c r="U238" s="6"/>
      <c r="V238" s="6"/>
      <c r="W238" s="9"/>
      <c r="AE238" s="8"/>
      <c r="AF238" s="8" t="s">
        <v>778</v>
      </c>
      <c r="AG238" s="8" t="s">
        <v>779</v>
      </c>
      <c r="AI238" s="8"/>
      <c r="AJ238" s="8" t="s">
        <v>778</v>
      </c>
      <c r="AK238" s="8" t="s">
        <v>779</v>
      </c>
    </row>
    <row r="239" spans="7:37" x14ac:dyDescent="0.35">
      <c r="N239" t="s">
        <v>69</v>
      </c>
      <c r="O239">
        <v>68.78</v>
      </c>
      <c r="Q239" t="s">
        <v>69</v>
      </c>
      <c r="R239">
        <v>68.650000000000006</v>
      </c>
      <c r="T239" s="9"/>
      <c r="U239" s="9"/>
      <c r="V239" s="9"/>
      <c r="W239" s="9"/>
      <c r="AE239" s="6" t="s">
        <v>780</v>
      </c>
      <c r="AF239" s="6">
        <v>44.942499999999995</v>
      </c>
      <c r="AG239" s="6">
        <v>29.02</v>
      </c>
      <c r="AI239" s="6" t="s">
        <v>780</v>
      </c>
      <c r="AJ239" s="6">
        <v>44.942499999999995</v>
      </c>
      <c r="AK239" s="6">
        <v>32.933999999999997</v>
      </c>
    </row>
    <row r="240" spans="7:37" x14ac:dyDescent="0.35">
      <c r="N240" t="s">
        <v>69</v>
      </c>
      <c r="O240">
        <v>62.75</v>
      </c>
      <c r="Q240" t="s">
        <v>69</v>
      </c>
      <c r="R240">
        <v>69.7</v>
      </c>
      <c r="T240" s="9"/>
      <c r="U240" s="9"/>
      <c r="V240" s="9"/>
      <c r="W240" s="9"/>
      <c r="AE240" s="6" t="s">
        <v>781</v>
      </c>
      <c r="AF240" s="6">
        <v>336.87312666666696</v>
      </c>
      <c r="AG240" s="6">
        <v>362.21910588235295</v>
      </c>
      <c r="AI240" s="6" t="s">
        <v>781</v>
      </c>
      <c r="AJ240" s="6">
        <v>336.87312666666696</v>
      </c>
      <c r="AK240" s="6">
        <v>528.22040421052668</v>
      </c>
    </row>
    <row r="241" spans="13:38" x14ac:dyDescent="0.35">
      <c r="N241" t="s">
        <v>69</v>
      </c>
      <c r="O241">
        <v>68.150000000000006</v>
      </c>
      <c r="Q241" t="s">
        <v>69</v>
      </c>
      <c r="R241">
        <v>65.010000000000005</v>
      </c>
      <c r="T241" s="9"/>
      <c r="U241" s="9"/>
      <c r="V241" s="9"/>
      <c r="W241" s="9"/>
      <c r="AE241" s="6" t="s">
        <v>782</v>
      </c>
      <c r="AF241" s="6">
        <v>16</v>
      </c>
      <c r="AG241" s="6">
        <v>18</v>
      </c>
      <c r="AI241" s="6" t="s">
        <v>782</v>
      </c>
      <c r="AJ241" s="6">
        <v>16</v>
      </c>
      <c r="AK241" s="6">
        <v>20</v>
      </c>
    </row>
    <row r="242" spans="13:38" x14ac:dyDescent="0.35">
      <c r="N242" t="s">
        <v>69</v>
      </c>
      <c r="O242">
        <v>46.28</v>
      </c>
      <c r="Q242" t="s">
        <v>69</v>
      </c>
      <c r="R242">
        <v>63.17</v>
      </c>
      <c r="T242" s="9"/>
      <c r="U242" s="9"/>
      <c r="V242" s="9"/>
      <c r="W242" s="9"/>
      <c r="AE242" s="6" t="s">
        <v>783</v>
      </c>
      <c r="AF242" s="6">
        <v>0</v>
      </c>
      <c r="AG242" s="6"/>
      <c r="AI242" s="6" t="s">
        <v>783</v>
      </c>
      <c r="AJ242" s="6">
        <v>0</v>
      </c>
      <c r="AK242" s="6"/>
    </row>
    <row r="243" spans="13:38" x14ac:dyDescent="0.35">
      <c r="N243" t="s">
        <v>69</v>
      </c>
      <c r="O243">
        <v>62.93</v>
      </c>
      <c r="Q243" t="s">
        <v>69</v>
      </c>
      <c r="R243">
        <v>56.62</v>
      </c>
      <c r="T243" s="9"/>
      <c r="U243" s="9"/>
      <c r="V243" s="9"/>
      <c r="W243" s="9"/>
      <c r="AE243" s="6" t="s">
        <v>784</v>
      </c>
      <c r="AF243" s="6">
        <v>32</v>
      </c>
      <c r="AG243" s="6"/>
      <c r="AI243" s="6" t="s">
        <v>784</v>
      </c>
      <c r="AJ243" s="6">
        <v>34</v>
      </c>
      <c r="AK243" s="6"/>
    </row>
    <row r="244" spans="13:38" x14ac:dyDescent="0.35">
      <c r="N244" t="s">
        <v>69</v>
      </c>
      <c r="O244">
        <v>40.07</v>
      </c>
      <c r="Q244" t="s">
        <v>69</v>
      </c>
      <c r="R244">
        <v>51.61</v>
      </c>
      <c r="T244" s="9"/>
      <c r="U244" s="9"/>
      <c r="V244" s="9"/>
      <c r="W244" s="9"/>
      <c r="AE244" s="6" t="s">
        <v>785</v>
      </c>
      <c r="AF244" s="6">
        <v>2.4813007249471464</v>
      </c>
      <c r="AG244" s="6"/>
      <c r="AI244" s="6" t="s">
        <v>785</v>
      </c>
      <c r="AJ244" s="6">
        <v>1.7430077485112736</v>
      </c>
      <c r="AK244" s="6"/>
    </row>
    <row r="245" spans="13:38" x14ac:dyDescent="0.35">
      <c r="Q245" t="s">
        <v>69</v>
      </c>
      <c r="R245">
        <v>67.06</v>
      </c>
      <c r="T245" s="9"/>
      <c r="U245" s="9"/>
      <c r="V245" s="9"/>
      <c r="W245" s="9"/>
      <c r="AE245" s="6" t="s">
        <v>786</v>
      </c>
      <c r="AF245" s="6">
        <v>9.2666438842580901E-3</v>
      </c>
      <c r="AG245" s="6"/>
      <c r="AI245" s="6" t="s">
        <v>786</v>
      </c>
      <c r="AJ245" s="6">
        <v>4.5185475080790252E-2</v>
      </c>
      <c r="AK245" s="6"/>
    </row>
    <row r="246" spans="13:38" x14ac:dyDescent="0.35">
      <c r="N246" t="s">
        <v>343</v>
      </c>
      <c r="Q246" t="s">
        <v>69</v>
      </c>
      <c r="R246">
        <v>68.290000000000006</v>
      </c>
      <c r="T246" s="9"/>
      <c r="U246" s="9"/>
      <c r="V246" s="9"/>
      <c r="W246" s="9"/>
      <c r="AE246" s="6" t="s">
        <v>787</v>
      </c>
      <c r="AF246" s="6">
        <v>1.6938887483837093</v>
      </c>
      <c r="AG246" s="6"/>
      <c r="AI246" s="6" t="s">
        <v>787</v>
      </c>
      <c r="AJ246" s="6">
        <v>1.6909242551868542</v>
      </c>
      <c r="AK246" s="6"/>
    </row>
    <row r="247" spans="13:38" x14ac:dyDescent="0.35">
      <c r="N247" t="s">
        <v>61</v>
      </c>
      <c r="O247">
        <v>59.82</v>
      </c>
      <c r="Q247" t="s">
        <v>69</v>
      </c>
      <c r="R247">
        <v>67.900000000000006</v>
      </c>
      <c r="T247" s="9"/>
      <c r="U247" s="9"/>
      <c r="V247" s="9"/>
      <c r="W247" s="9"/>
      <c r="AE247" s="6" t="s">
        <v>788</v>
      </c>
      <c r="AF247" s="6">
        <v>1.853328776851618E-2</v>
      </c>
      <c r="AG247" s="6"/>
      <c r="AI247" s="6" t="s">
        <v>788</v>
      </c>
      <c r="AJ247" s="6">
        <v>9.0370950161580504E-2</v>
      </c>
      <c r="AK247" s="6"/>
    </row>
    <row r="248" spans="13:38" ht="15" thickBot="1" x14ac:dyDescent="0.4">
      <c r="N248" t="s">
        <v>61</v>
      </c>
      <c r="O248">
        <v>60.52</v>
      </c>
      <c r="Q248" t="s">
        <v>69</v>
      </c>
      <c r="R248">
        <v>68.010000000000005</v>
      </c>
      <c r="T248" s="10"/>
      <c r="U248" s="10"/>
      <c r="V248" s="10"/>
      <c r="W248" s="9"/>
      <c r="AE248" s="7" t="s">
        <v>789</v>
      </c>
      <c r="AF248" s="7">
        <v>2.0369333434601011</v>
      </c>
      <c r="AG248" s="7"/>
      <c r="AI248" s="7" t="s">
        <v>789</v>
      </c>
      <c r="AJ248" s="7">
        <v>2.0322445093177191</v>
      </c>
      <c r="AK248" s="7"/>
    </row>
    <row r="249" spans="13:38" x14ac:dyDescent="0.35">
      <c r="N249" t="s">
        <v>61</v>
      </c>
      <c r="O249">
        <v>51.15</v>
      </c>
      <c r="Q249" t="s">
        <v>69</v>
      </c>
      <c r="R249">
        <v>60.4</v>
      </c>
      <c r="T249" s="6"/>
      <c r="U249" s="6"/>
      <c r="V249" s="6"/>
      <c r="W249" s="9"/>
    </row>
    <row r="250" spans="13:38" x14ac:dyDescent="0.35">
      <c r="N250" t="s">
        <v>61</v>
      </c>
      <c r="O250">
        <v>57.01</v>
      </c>
      <c r="Q250" t="s">
        <v>69</v>
      </c>
      <c r="R250">
        <v>72.17</v>
      </c>
      <c r="T250" s="6"/>
      <c r="U250" s="6"/>
      <c r="V250" s="6"/>
      <c r="W250" s="9"/>
      <c r="AF250" t="s">
        <v>796</v>
      </c>
      <c r="AJ250" t="s">
        <v>796</v>
      </c>
    </row>
    <row r="251" spans="13:38" x14ac:dyDescent="0.35">
      <c r="N251" t="s">
        <v>61</v>
      </c>
      <c r="O251">
        <v>51.85</v>
      </c>
      <c r="Q251" t="s">
        <v>69</v>
      </c>
      <c r="R251">
        <v>81.62</v>
      </c>
      <c r="T251" s="6"/>
      <c r="U251" s="6"/>
      <c r="V251" s="6"/>
      <c r="W251" s="9"/>
      <c r="AF251" t="s">
        <v>298</v>
      </c>
      <c r="AJ251" t="s">
        <v>343</v>
      </c>
    </row>
    <row r="252" spans="13:38" x14ac:dyDescent="0.35">
      <c r="N252" t="s">
        <v>61</v>
      </c>
      <c r="O252">
        <v>39.42</v>
      </c>
      <c r="Q252" t="s">
        <v>69</v>
      </c>
      <c r="R252">
        <v>64.989999999999995</v>
      </c>
      <c r="T252" s="6"/>
      <c r="U252" s="6"/>
      <c r="V252" s="6"/>
      <c r="W252" s="9"/>
      <c r="AF252" t="s">
        <v>777</v>
      </c>
      <c r="AJ252" t="s">
        <v>777</v>
      </c>
    </row>
    <row r="253" spans="13:38" ht="15" thickBot="1" x14ac:dyDescent="0.4">
      <c r="N253" t="s">
        <v>61</v>
      </c>
      <c r="O253">
        <v>41.62</v>
      </c>
      <c r="Q253" t="s">
        <v>69</v>
      </c>
      <c r="R253">
        <v>78.7</v>
      </c>
      <c r="T253" s="6"/>
      <c r="U253" s="6"/>
      <c r="V253" s="6"/>
      <c r="W253" s="9"/>
      <c r="AG253" t="s">
        <v>839</v>
      </c>
      <c r="AH253" t="s">
        <v>298</v>
      </c>
      <c r="AK253" t="s">
        <v>839</v>
      </c>
      <c r="AL253" t="s">
        <v>343</v>
      </c>
    </row>
    <row r="254" spans="13:38" x14ac:dyDescent="0.35">
      <c r="M254">
        <f>AVERAGE(O247:O254)</f>
        <v>52.557500000000005</v>
      </c>
      <c r="N254" t="s">
        <v>61</v>
      </c>
      <c r="O254">
        <v>59.07</v>
      </c>
      <c r="Q254" t="s">
        <v>69</v>
      </c>
      <c r="R254">
        <v>67.930000000000007</v>
      </c>
      <c r="T254" s="6"/>
      <c r="U254" s="6"/>
      <c r="V254" s="6"/>
      <c r="W254" s="9"/>
      <c r="AF254" s="8"/>
      <c r="AG254" s="8" t="s">
        <v>778</v>
      </c>
      <c r="AH254" s="8" t="s">
        <v>779</v>
      </c>
      <c r="AJ254" s="8"/>
      <c r="AK254" s="8" t="s">
        <v>778</v>
      </c>
      <c r="AL254" s="8" t="s">
        <v>779</v>
      </c>
    </row>
    <row r="255" spans="13:38" x14ac:dyDescent="0.35">
      <c r="N255" t="s">
        <v>69</v>
      </c>
      <c r="O255">
        <v>40.98</v>
      </c>
      <c r="Q255" t="s">
        <v>69</v>
      </c>
      <c r="R255">
        <v>71.489999999999995</v>
      </c>
      <c r="T255" s="6"/>
      <c r="U255" s="6"/>
      <c r="V255" s="6"/>
      <c r="W255" s="9"/>
      <c r="AF255" s="6" t="s">
        <v>780</v>
      </c>
      <c r="AG255" s="6">
        <v>12.591875000000002</v>
      </c>
      <c r="AH255" s="6">
        <v>12.391</v>
      </c>
      <c r="AJ255" s="6" t="s">
        <v>780</v>
      </c>
      <c r="AK255" s="6">
        <v>12.591875000000002</v>
      </c>
      <c r="AL255" s="6">
        <v>12.391</v>
      </c>
    </row>
    <row r="256" spans="13:38" x14ac:dyDescent="0.35">
      <c r="N256" t="s">
        <v>69</v>
      </c>
      <c r="O256">
        <v>57.24</v>
      </c>
      <c r="Q256" t="s">
        <v>69</v>
      </c>
      <c r="R256">
        <v>67.61</v>
      </c>
      <c r="T256" s="6"/>
      <c r="U256" s="6"/>
      <c r="V256" s="6"/>
      <c r="W256" s="9"/>
      <c r="AF256" s="6" t="s">
        <v>781</v>
      </c>
      <c r="AG256" s="6">
        <v>66.570002916666638</v>
      </c>
      <c r="AH256" s="6">
        <v>170.35107263157897</v>
      </c>
      <c r="AJ256" s="6" t="s">
        <v>781</v>
      </c>
      <c r="AK256" s="6">
        <v>66.570002916666638</v>
      </c>
      <c r="AL256" s="6">
        <v>170.35107263157897</v>
      </c>
    </row>
    <row r="257" spans="13:39" x14ac:dyDescent="0.35">
      <c r="N257" t="s">
        <v>69</v>
      </c>
      <c r="O257">
        <v>40.01</v>
      </c>
      <c r="Q257" t="s">
        <v>69</v>
      </c>
      <c r="R257">
        <v>62.09</v>
      </c>
      <c r="T257" s="6"/>
      <c r="U257" s="6"/>
      <c r="V257" s="6"/>
      <c r="W257" s="9"/>
      <c r="AF257" s="6" t="s">
        <v>782</v>
      </c>
      <c r="AG257" s="6">
        <v>16</v>
      </c>
      <c r="AH257" s="6">
        <v>20</v>
      </c>
      <c r="AJ257" s="6" t="s">
        <v>782</v>
      </c>
      <c r="AK257" s="6">
        <v>16</v>
      </c>
      <c r="AL257" s="6">
        <v>20</v>
      </c>
    </row>
    <row r="258" spans="13:39" x14ac:dyDescent="0.35">
      <c r="N258" t="s">
        <v>69</v>
      </c>
      <c r="O258">
        <v>65.08</v>
      </c>
      <c r="Q258" t="s">
        <v>69</v>
      </c>
      <c r="R258">
        <v>71.95</v>
      </c>
      <c r="T258" s="6"/>
      <c r="U258" s="6"/>
      <c r="V258" s="6"/>
      <c r="W258" s="9"/>
      <c r="AF258" s="6" t="s">
        <v>783</v>
      </c>
      <c r="AG258" s="6">
        <v>0</v>
      </c>
      <c r="AH258" s="6"/>
      <c r="AJ258" s="6" t="s">
        <v>783</v>
      </c>
      <c r="AK258" s="6">
        <v>0</v>
      </c>
      <c r="AL258" s="6"/>
    </row>
    <row r="259" spans="13:39" x14ac:dyDescent="0.35">
      <c r="N259" t="s">
        <v>69</v>
      </c>
      <c r="O259">
        <v>34.69</v>
      </c>
      <c r="Q259" t="s">
        <v>69</v>
      </c>
      <c r="R259">
        <v>69.89</v>
      </c>
      <c r="T259" s="9"/>
      <c r="U259" s="9"/>
      <c r="V259" s="9"/>
      <c r="W259" s="9"/>
      <c r="AF259" s="6" t="s">
        <v>784</v>
      </c>
      <c r="AG259" s="6">
        <v>32</v>
      </c>
      <c r="AH259" s="6"/>
      <c r="AJ259" s="6" t="s">
        <v>784</v>
      </c>
      <c r="AK259" s="6">
        <v>32</v>
      </c>
      <c r="AL259" s="6"/>
    </row>
    <row r="260" spans="13:39" x14ac:dyDescent="0.35">
      <c r="N260" t="s">
        <v>69</v>
      </c>
      <c r="O260">
        <v>67.64</v>
      </c>
      <c r="Q260" t="s">
        <v>69</v>
      </c>
      <c r="R260">
        <v>80.41</v>
      </c>
      <c r="AF260" s="6" t="s">
        <v>785</v>
      </c>
      <c r="AG260" s="6">
        <v>5.6415371632416764E-2</v>
      </c>
      <c r="AH260" s="6"/>
      <c r="AJ260" s="6" t="s">
        <v>785</v>
      </c>
      <c r="AK260" s="6">
        <v>5.6415371632416764E-2</v>
      </c>
      <c r="AL260" s="6"/>
    </row>
    <row r="261" spans="13:39" x14ac:dyDescent="0.35">
      <c r="N261" t="s">
        <v>69</v>
      </c>
      <c r="O261">
        <v>62.2</v>
      </c>
      <c r="Q261" t="s">
        <v>69</v>
      </c>
      <c r="R261">
        <v>61.87</v>
      </c>
      <c r="AF261" s="6" t="s">
        <v>786</v>
      </c>
      <c r="AG261" s="6">
        <v>0.4776808508703605</v>
      </c>
      <c r="AH261" s="6"/>
      <c r="AJ261" s="6" t="s">
        <v>786</v>
      </c>
      <c r="AK261" s="6">
        <v>0.4776808508703605</v>
      </c>
      <c r="AL261" s="6"/>
    </row>
    <row r="262" spans="13:39" x14ac:dyDescent="0.35">
      <c r="N262" t="s">
        <v>69</v>
      </c>
      <c r="O262">
        <v>59.93</v>
      </c>
      <c r="Q262" t="s">
        <v>69</v>
      </c>
      <c r="R262">
        <v>74.180000000000007</v>
      </c>
      <c r="AF262" s="6" t="s">
        <v>787</v>
      </c>
      <c r="AG262" s="6">
        <v>1.6938887483837093</v>
      </c>
      <c r="AH262" s="6"/>
      <c r="AJ262" s="6" t="s">
        <v>787</v>
      </c>
      <c r="AK262" s="6">
        <v>1.6938887483837093</v>
      </c>
      <c r="AL262" s="6"/>
    </row>
    <row r="263" spans="13:39" x14ac:dyDescent="0.35">
      <c r="N263" t="s">
        <v>69</v>
      </c>
      <c r="O263">
        <v>73.349999999999994</v>
      </c>
      <c r="Q263" t="s">
        <v>69</v>
      </c>
      <c r="R263">
        <v>73.569999999999993</v>
      </c>
      <c r="AF263" s="6" t="s">
        <v>788</v>
      </c>
      <c r="AG263" s="6">
        <v>0.95536170174072099</v>
      </c>
      <c r="AH263" s="6"/>
      <c r="AJ263" s="6" t="s">
        <v>788</v>
      </c>
      <c r="AK263" s="6">
        <v>0.95536170174072099</v>
      </c>
      <c r="AL263" s="6"/>
    </row>
    <row r="264" spans="13:39" ht="15" thickBot="1" x14ac:dyDescent="0.4">
      <c r="N264" t="s">
        <v>69</v>
      </c>
      <c r="O264">
        <v>65.540000000000006</v>
      </c>
      <c r="Q264" t="s">
        <v>69</v>
      </c>
      <c r="R264">
        <v>68.760000000000005</v>
      </c>
      <c r="AF264" s="7" t="s">
        <v>789</v>
      </c>
      <c r="AG264" s="7">
        <v>2.0369333434601011</v>
      </c>
      <c r="AH264" s="7"/>
      <c r="AJ264" s="7" t="s">
        <v>789</v>
      </c>
      <c r="AK264" s="7">
        <v>2.0369333434601011</v>
      </c>
      <c r="AL264" s="7"/>
    </row>
    <row r="265" spans="13:39" x14ac:dyDescent="0.35">
      <c r="N265" t="s">
        <v>69</v>
      </c>
      <c r="O265">
        <v>64.09</v>
      </c>
      <c r="Q265" t="s">
        <v>69</v>
      </c>
      <c r="R265">
        <v>71.94</v>
      </c>
    </row>
    <row r="266" spans="13:39" x14ac:dyDescent="0.35">
      <c r="M266">
        <f>AVERAGE(O255:O266)</f>
        <v>57.044999999999995</v>
      </c>
      <c r="N266" t="s">
        <v>69</v>
      </c>
      <c r="O266">
        <v>53.79</v>
      </c>
      <c r="Q266" t="s">
        <v>69</v>
      </c>
      <c r="R266">
        <v>72.989999999999995</v>
      </c>
      <c r="AG266" t="s">
        <v>797</v>
      </c>
      <c r="AK266" t="s">
        <v>797</v>
      </c>
    </row>
    <row r="267" spans="13:39" x14ac:dyDescent="0.35">
      <c r="Q267" t="s">
        <v>69</v>
      </c>
      <c r="R267">
        <v>73.89</v>
      </c>
      <c r="AG267" t="s">
        <v>298</v>
      </c>
      <c r="AK267" t="s">
        <v>343</v>
      </c>
    </row>
    <row r="268" spans="13:39" x14ac:dyDescent="0.35">
      <c r="Q268" t="s">
        <v>69</v>
      </c>
      <c r="R268">
        <v>80.290000000000006</v>
      </c>
      <c r="AG268" t="s">
        <v>777</v>
      </c>
      <c r="AK268" t="s">
        <v>777</v>
      </c>
    </row>
    <row r="269" spans="13:39" ht="15" thickBot="1" x14ac:dyDescent="0.4">
      <c r="Q269" t="s">
        <v>69</v>
      </c>
      <c r="R269">
        <v>71.69</v>
      </c>
      <c r="AH269" t="s">
        <v>839</v>
      </c>
      <c r="AI269" t="s">
        <v>298</v>
      </c>
      <c r="AL269" t="s">
        <v>839</v>
      </c>
      <c r="AM269" t="s">
        <v>343</v>
      </c>
    </row>
    <row r="270" spans="13:39" x14ac:dyDescent="0.35">
      <c r="Q270" t="s">
        <v>69</v>
      </c>
      <c r="R270">
        <v>64.959999999999994</v>
      </c>
      <c r="AG270" s="8"/>
      <c r="AH270" s="8" t="s">
        <v>778</v>
      </c>
      <c r="AI270" s="8" t="s">
        <v>779</v>
      </c>
      <c r="AK270" s="8"/>
      <c r="AL270" s="8" t="s">
        <v>778</v>
      </c>
      <c r="AM270" s="8" t="s">
        <v>779</v>
      </c>
    </row>
    <row r="271" spans="13:39" x14ac:dyDescent="0.35">
      <c r="Q271" t="s">
        <v>69</v>
      </c>
      <c r="R271">
        <v>60.28</v>
      </c>
      <c r="AG271" s="6" t="s">
        <v>780</v>
      </c>
      <c r="AH271" s="6">
        <v>85.706874999999997</v>
      </c>
      <c r="AI271" s="6">
        <v>70.50222222222223</v>
      </c>
      <c r="AK271" s="6" t="s">
        <v>780</v>
      </c>
      <c r="AL271" s="6">
        <v>85.706874999999997</v>
      </c>
      <c r="AM271" s="6">
        <v>80.804500000000004</v>
      </c>
    </row>
    <row r="272" spans="13:39" x14ac:dyDescent="0.35">
      <c r="Q272" t="s">
        <v>69</v>
      </c>
      <c r="R272">
        <v>69.17</v>
      </c>
      <c r="AG272" s="6" t="s">
        <v>781</v>
      </c>
      <c r="AH272" s="6">
        <v>140.1865295833326</v>
      </c>
      <c r="AI272" s="6">
        <v>446.76891241829861</v>
      </c>
      <c r="AK272" s="6" t="s">
        <v>781</v>
      </c>
      <c r="AL272" s="6">
        <v>140.1865295833326</v>
      </c>
      <c r="AM272" s="6">
        <v>200.64058394736753</v>
      </c>
    </row>
    <row r="273" spans="17:40" x14ac:dyDescent="0.35">
      <c r="Q273" t="s">
        <v>69</v>
      </c>
      <c r="R273">
        <v>76.36</v>
      </c>
      <c r="AG273" s="6" t="s">
        <v>782</v>
      </c>
      <c r="AH273" s="6">
        <v>16</v>
      </c>
      <c r="AI273" s="6">
        <v>18</v>
      </c>
      <c r="AK273" s="6" t="s">
        <v>782</v>
      </c>
      <c r="AL273" s="6">
        <v>16</v>
      </c>
      <c r="AM273" s="6">
        <v>20</v>
      </c>
    </row>
    <row r="274" spans="17:40" x14ac:dyDescent="0.35">
      <c r="Q274" t="s">
        <v>69</v>
      </c>
      <c r="R274">
        <v>69.489999999999995</v>
      </c>
      <c r="AG274" s="6" t="s">
        <v>783</v>
      </c>
      <c r="AH274" s="6">
        <v>0</v>
      </c>
      <c r="AI274" s="6"/>
      <c r="AK274" s="6" t="s">
        <v>783</v>
      </c>
      <c r="AL274" s="6">
        <v>0</v>
      </c>
      <c r="AM274" s="6"/>
    </row>
    <row r="275" spans="17:40" x14ac:dyDescent="0.35">
      <c r="Q275" t="s">
        <v>69</v>
      </c>
      <c r="R275">
        <v>76.05</v>
      </c>
      <c r="AG275" s="6" t="s">
        <v>784</v>
      </c>
      <c r="AH275" s="6">
        <v>27</v>
      </c>
      <c r="AI275" s="6"/>
      <c r="AK275" s="6" t="s">
        <v>784</v>
      </c>
      <c r="AL275" s="6">
        <v>34</v>
      </c>
      <c r="AM275" s="6"/>
    </row>
    <row r="276" spans="17:40" x14ac:dyDescent="0.35">
      <c r="Q276" t="s">
        <v>69</v>
      </c>
      <c r="R276">
        <v>84.69</v>
      </c>
      <c r="AG276" s="6" t="s">
        <v>785</v>
      </c>
      <c r="AH276" s="6">
        <v>2.6237487054873716</v>
      </c>
      <c r="AI276" s="6"/>
      <c r="AK276" s="6" t="s">
        <v>785</v>
      </c>
      <c r="AL276" s="6">
        <v>1.1308383563253643</v>
      </c>
      <c r="AM276" s="6"/>
    </row>
    <row r="277" spans="17:40" x14ac:dyDescent="0.35">
      <c r="Q277" t="s">
        <v>69</v>
      </c>
      <c r="R277">
        <v>82.25</v>
      </c>
      <c r="AG277" s="6" t="s">
        <v>786</v>
      </c>
      <c r="AH277" s="6">
        <v>7.0660284841152681E-3</v>
      </c>
      <c r="AI277" s="6"/>
      <c r="AK277" s="6" t="s">
        <v>786</v>
      </c>
      <c r="AL277" s="6">
        <v>0.13301855273187232</v>
      </c>
      <c r="AM277" s="6"/>
    </row>
    <row r="278" spans="17:40" x14ac:dyDescent="0.35">
      <c r="AG278" s="6" t="s">
        <v>787</v>
      </c>
      <c r="AH278" s="6">
        <v>1.7032884457221271</v>
      </c>
      <c r="AI278" s="6"/>
      <c r="AK278" s="6" t="s">
        <v>787</v>
      </c>
      <c r="AL278" s="6">
        <v>1.6909242551868542</v>
      </c>
      <c r="AM278" s="6"/>
    </row>
    <row r="279" spans="17:40" x14ac:dyDescent="0.35">
      <c r="AG279" s="6" t="s">
        <v>788</v>
      </c>
      <c r="AH279" s="6">
        <v>1.4132056968230536E-2</v>
      </c>
      <c r="AI279" s="6"/>
      <c r="AK279" s="6" t="s">
        <v>788</v>
      </c>
      <c r="AL279" s="6">
        <v>0.26603710546374465</v>
      </c>
      <c r="AM279" s="6"/>
    </row>
    <row r="280" spans="17:40" ht="15" thickBot="1" x14ac:dyDescent="0.4">
      <c r="AG280" s="7" t="s">
        <v>789</v>
      </c>
      <c r="AH280" s="7">
        <v>2.0518305164802859</v>
      </c>
      <c r="AI280" s="7"/>
      <c r="AK280" s="7" t="s">
        <v>789</v>
      </c>
      <c r="AL280" s="7">
        <v>2.0322445093177191</v>
      </c>
      <c r="AM280" s="7"/>
    </row>
    <row r="282" spans="17:40" x14ac:dyDescent="0.35">
      <c r="AH282" t="s">
        <v>798</v>
      </c>
      <c r="AL282" t="s">
        <v>798</v>
      </c>
    </row>
    <row r="283" spans="17:40" x14ac:dyDescent="0.35">
      <c r="AH283" t="s">
        <v>298</v>
      </c>
      <c r="AL283" t="s">
        <v>343</v>
      </c>
    </row>
    <row r="284" spans="17:40" x14ac:dyDescent="0.35">
      <c r="AH284" t="s">
        <v>777</v>
      </c>
      <c r="AL284" t="s">
        <v>777</v>
      </c>
    </row>
    <row r="285" spans="17:40" ht="15" thickBot="1" x14ac:dyDescent="0.4">
      <c r="AI285" t="s">
        <v>839</v>
      </c>
      <c r="AJ285" t="s">
        <v>298</v>
      </c>
      <c r="AM285" t="s">
        <v>839</v>
      </c>
      <c r="AN285" t="s">
        <v>343</v>
      </c>
    </row>
    <row r="286" spans="17:40" x14ac:dyDescent="0.35">
      <c r="AH286" s="8"/>
      <c r="AI286" s="8" t="s">
        <v>778</v>
      </c>
      <c r="AJ286" s="8" t="s">
        <v>779</v>
      </c>
      <c r="AL286" s="8"/>
      <c r="AM286" s="8" t="s">
        <v>778</v>
      </c>
      <c r="AN286" s="8" t="s">
        <v>779</v>
      </c>
    </row>
    <row r="287" spans="17:40" x14ac:dyDescent="0.35">
      <c r="AH287" s="6" t="s">
        <v>780</v>
      </c>
      <c r="AI287" s="6">
        <v>57.197499999999991</v>
      </c>
      <c r="AJ287" s="6">
        <v>60.490555555555552</v>
      </c>
      <c r="AL287" s="6" t="s">
        <v>780</v>
      </c>
      <c r="AM287" s="6">
        <v>57.197499999999991</v>
      </c>
      <c r="AN287" s="6">
        <v>61.282000000000004</v>
      </c>
    </row>
    <row r="288" spans="17:40" x14ac:dyDescent="0.35">
      <c r="AH288" s="6" t="s">
        <v>781</v>
      </c>
      <c r="AI288" s="6">
        <v>400.81423333333368</v>
      </c>
      <c r="AJ288" s="6">
        <v>960.14242908496817</v>
      </c>
      <c r="AL288" s="6" t="s">
        <v>781</v>
      </c>
      <c r="AM288" s="6">
        <v>400.81423333333368</v>
      </c>
      <c r="AN288" s="6">
        <v>690.66229052631581</v>
      </c>
    </row>
    <row r="289" spans="34:41" x14ac:dyDescent="0.35">
      <c r="AH289" s="6" t="s">
        <v>782</v>
      </c>
      <c r="AI289" s="6">
        <v>16</v>
      </c>
      <c r="AJ289" s="6">
        <v>18</v>
      </c>
      <c r="AL289" s="6" t="s">
        <v>782</v>
      </c>
      <c r="AM289" s="6">
        <v>16</v>
      </c>
      <c r="AN289" s="6">
        <v>20</v>
      </c>
    </row>
    <row r="290" spans="34:41" x14ac:dyDescent="0.35">
      <c r="AH290" s="6" t="s">
        <v>783</v>
      </c>
      <c r="AI290" s="6">
        <v>0</v>
      </c>
      <c r="AJ290" s="6"/>
      <c r="AL290" s="6" t="s">
        <v>783</v>
      </c>
      <c r="AM290" s="6">
        <v>0</v>
      </c>
      <c r="AN290" s="6"/>
    </row>
    <row r="291" spans="34:41" x14ac:dyDescent="0.35">
      <c r="AH291" s="6" t="s">
        <v>784</v>
      </c>
      <c r="AI291" s="6">
        <v>29</v>
      </c>
      <c r="AJ291" s="6"/>
      <c r="AL291" s="6" t="s">
        <v>784</v>
      </c>
      <c r="AM291" s="6">
        <v>34</v>
      </c>
      <c r="AN291" s="6"/>
    </row>
    <row r="292" spans="34:41" x14ac:dyDescent="0.35">
      <c r="AH292" s="6" t="s">
        <v>785</v>
      </c>
      <c r="AI292" s="6">
        <v>-0.37193136970376101</v>
      </c>
      <c r="AJ292" s="6"/>
      <c r="AL292" s="6" t="s">
        <v>785</v>
      </c>
      <c r="AM292" s="6">
        <v>-0.52914422167582864</v>
      </c>
      <c r="AN292" s="6"/>
    </row>
    <row r="293" spans="34:41" x14ac:dyDescent="0.35">
      <c r="AH293" s="6" t="s">
        <v>786</v>
      </c>
      <c r="AI293" s="6">
        <v>0.35632397248596648</v>
      </c>
      <c r="AJ293" s="6"/>
      <c r="AL293" s="6" t="s">
        <v>786</v>
      </c>
      <c r="AM293" s="6">
        <v>0.30007168848808646</v>
      </c>
      <c r="AN293" s="6"/>
    </row>
    <row r="294" spans="34:41" x14ac:dyDescent="0.35">
      <c r="AH294" s="6" t="s">
        <v>787</v>
      </c>
      <c r="AI294" s="6">
        <v>1.6991270265334986</v>
      </c>
      <c r="AJ294" s="6"/>
      <c r="AL294" s="6" t="s">
        <v>787</v>
      </c>
      <c r="AM294" s="6">
        <v>1.6909242551868542</v>
      </c>
      <c r="AN294" s="6"/>
    </row>
    <row r="295" spans="34:41" x14ac:dyDescent="0.35">
      <c r="AH295" s="6" t="s">
        <v>788</v>
      </c>
      <c r="AI295" s="6">
        <v>0.71264794497193296</v>
      </c>
      <c r="AJ295" s="6"/>
      <c r="AL295" s="6" t="s">
        <v>788</v>
      </c>
      <c r="AM295" s="6">
        <v>0.60014337697617293</v>
      </c>
      <c r="AN295" s="6"/>
    </row>
    <row r="296" spans="34:41" ht="15" thickBot="1" x14ac:dyDescent="0.4">
      <c r="AH296" s="7" t="s">
        <v>789</v>
      </c>
      <c r="AI296" s="7">
        <v>2.0452296421327048</v>
      </c>
      <c r="AJ296" s="7"/>
      <c r="AL296" s="7" t="s">
        <v>789</v>
      </c>
      <c r="AM296" s="7">
        <v>2.0322445093177191</v>
      </c>
      <c r="AN296" s="7"/>
    </row>
    <row r="298" spans="34:41" x14ac:dyDescent="0.35">
      <c r="AI298" t="s">
        <v>799</v>
      </c>
      <c r="AM298" t="s">
        <v>799</v>
      </c>
    </row>
    <row r="299" spans="34:41" x14ac:dyDescent="0.35">
      <c r="AI299" t="s">
        <v>298</v>
      </c>
      <c r="AM299" t="s">
        <v>343</v>
      </c>
    </row>
    <row r="300" spans="34:41" x14ac:dyDescent="0.35">
      <c r="AI300" t="s">
        <v>777</v>
      </c>
      <c r="AM300" t="s">
        <v>777</v>
      </c>
    </row>
    <row r="301" spans="34:41" ht="15" thickBot="1" x14ac:dyDescent="0.4">
      <c r="AJ301" t="s">
        <v>839</v>
      </c>
      <c r="AK301" t="s">
        <v>298</v>
      </c>
      <c r="AN301" t="s">
        <v>839</v>
      </c>
      <c r="AO301" t="s">
        <v>343</v>
      </c>
    </row>
    <row r="302" spans="34:41" x14ac:dyDescent="0.35">
      <c r="AI302" s="8"/>
      <c r="AJ302" s="8" t="s">
        <v>778</v>
      </c>
      <c r="AK302" s="8" t="s">
        <v>779</v>
      </c>
      <c r="AM302" s="8"/>
      <c r="AN302" s="8" t="s">
        <v>778</v>
      </c>
      <c r="AO302" s="8" t="s">
        <v>779</v>
      </c>
    </row>
    <row r="303" spans="34:41" x14ac:dyDescent="0.35">
      <c r="AI303" s="6" t="s">
        <v>780</v>
      </c>
      <c r="AJ303" s="6">
        <v>77.545625000000001</v>
      </c>
      <c r="AK303" s="6">
        <v>57.096111111111114</v>
      </c>
      <c r="AM303" s="6" t="s">
        <v>780</v>
      </c>
      <c r="AN303" s="6">
        <v>77.545625000000001</v>
      </c>
      <c r="AO303" s="6">
        <v>66.464999999999989</v>
      </c>
    </row>
    <row r="304" spans="34:41" x14ac:dyDescent="0.35">
      <c r="AI304" s="6" t="s">
        <v>781</v>
      </c>
      <c r="AJ304" s="6">
        <v>175.99273291666469</v>
      </c>
      <c r="AK304" s="6">
        <v>317.94631928104485</v>
      </c>
      <c r="AM304" s="6" t="s">
        <v>781</v>
      </c>
      <c r="AN304" s="6">
        <v>175.99273291666469</v>
      </c>
      <c r="AO304" s="6">
        <v>374.53784736842272</v>
      </c>
    </row>
    <row r="305" spans="35:42" x14ac:dyDescent="0.35">
      <c r="AI305" s="6" t="s">
        <v>782</v>
      </c>
      <c r="AJ305" s="6">
        <v>16</v>
      </c>
      <c r="AK305" s="6">
        <v>18</v>
      </c>
      <c r="AM305" s="6" t="s">
        <v>782</v>
      </c>
      <c r="AN305" s="6">
        <v>16</v>
      </c>
      <c r="AO305" s="6">
        <v>20</v>
      </c>
    </row>
    <row r="306" spans="35:42" x14ac:dyDescent="0.35">
      <c r="AI306" s="6" t="s">
        <v>783</v>
      </c>
      <c r="AJ306" s="6">
        <v>0</v>
      </c>
      <c r="AK306" s="6"/>
      <c r="AM306" s="6" t="s">
        <v>783</v>
      </c>
      <c r="AN306" s="6">
        <v>0</v>
      </c>
      <c r="AO306" s="6"/>
    </row>
    <row r="307" spans="35:42" x14ac:dyDescent="0.35">
      <c r="AI307" s="6" t="s">
        <v>784</v>
      </c>
      <c r="AJ307" s="6">
        <v>31</v>
      </c>
      <c r="AK307" s="6"/>
      <c r="AM307" s="6" t="s">
        <v>784</v>
      </c>
      <c r="AN307" s="6">
        <v>33</v>
      </c>
      <c r="AO307" s="6"/>
    </row>
    <row r="308" spans="35:42" x14ac:dyDescent="0.35">
      <c r="AI308" s="6" t="s">
        <v>785</v>
      </c>
      <c r="AJ308" s="6">
        <v>3.8196223231996771</v>
      </c>
      <c r="AK308" s="6"/>
      <c r="AM308" s="6" t="s">
        <v>785</v>
      </c>
      <c r="AN308" s="6">
        <v>2.032323410206494</v>
      </c>
      <c r="AO308" s="6"/>
    </row>
    <row r="309" spans="35:42" x14ac:dyDescent="0.35">
      <c r="AI309" s="6" t="s">
        <v>786</v>
      </c>
      <c r="AJ309" s="6">
        <v>3.0075082044176435E-4</v>
      </c>
      <c r="AK309" s="6"/>
      <c r="AM309" s="6" t="s">
        <v>786</v>
      </c>
      <c r="AN309" s="6">
        <v>2.5116653697223875E-2</v>
      </c>
      <c r="AO309" s="6"/>
    </row>
    <row r="310" spans="35:42" x14ac:dyDescent="0.35">
      <c r="AI310" s="6" t="s">
        <v>787</v>
      </c>
      <c r="AJ310" s="6">
        <v>1.6955187825458664</v>
      </c>
      <c r="AK310" s="6"/>
      <c r="AM310" s="6" t="s">
        <v>787</v>
      </c>
      <c r="AN310" s="6">
        <v>1.6923603090303456</v>
      </c>
      <c r="AO310" s="6"/>
    </row>
    <row r="311" spans="35:42" x14ac:dyDescent="0.35">
      <c r="AI311" s="6" t="s">
        <v>788</v>
      </c>
      <c r="AJ311" s="6">
        <v>6.015016408835287E-4</v>
      </c>
      <c r="AK311" s="6"/>
      <c r="AM311" s="6" t="s">
        <v>788</v>
      </c>
      <c r="AN311" s="6">
        <v>5.023330739444775E-2</v>
      </c>
      <c r="AO311" s="6"/>
    </row>
    <row r="312" spans="35:42" ht="15" thickBot="1" x14ac:dyDescent="0.4">
      <c r="AI312" s="7" t="s">
        <v>789</v>
      </c>
      <c r="AJ312" s="7">
        <v>2.0395134463964082</v>
      </c>
      <c r="AK312" s="7"/>
      <c r="AM312" s="7" t="s">
        <v>789</v>
      </c>
      <c r="AN312" s="7">
        <v>2.0345152974493397</v>
      </c>
      <c r="AO312" s="7"/>
    </row>
    <row r="314" spans="35:42" x14ac:dyDescent="0.35">
      <c r="AJ314" t="s">
        <v>800</v>
      </c>
      <c r="AN314" t="s">
        <v>800</v>
      </c>
    </row>
    <row r="315" spans="35:42" x14ac:dyDescent="0.35">
      <c r="AJ315" t="s">
        <v>298</v>
      </c>
      <c r="AN315" t="s">
        <v>343</v>
      </c>
    </row>
    <row r="316" spans="35:42" x14ac:dyDescent="0.35">
      <c r="AJ316" t="s">
        <v>777</v>
      </c>
      <c r="AN316" t="s">
        <v>777</v>
      </c>
    </row>
    <row r="317" spans="35:42" ht="15" thickBot="1" x14ac:dyDescent="0.4">
      <c r="AK317" t="s">
        <v>839</v>
      </c>
      <c r="AL317" t="s">
        <v>298</v>
      </c>
      <c r="AO317" t="s">
        <v>839</v>
      </c>
      <c r="AP317" t="s">
        <v>343</v>
      </c>
    </row>
    <row r="318" spans="35:42" x14ac:dyDescent="0.35">
      <c r="AJ318" s="8"/>
      <c r="AK318" s="8" t="s">
        <v>778</v>
      </c>
      <c r="AL318" s="8" t="s">
        <v>779</v>
      </c>
      <c r="AN318" s="8"/>
      <c r="AO318" s="8" t="s">
        <v>778</v>
      </c>
      <c r="AP318" s="8" t="s">
        <v>779</v>
      </c>
    </row>
    <row r="319" spans="35:42" x14ac:dyDescent="0.35">
      <c r="AJ319" s="6" t="s">
        <v>780</v>
      </c>
      <c r="AK319" s="6">
        <v>76.335000000000008</v>
      </c>
      <c r="AL319" s="6">
        <v>71.707777777777764</v>
      </c>
      <c r="AN319" s="6" t="s">
        <v>780</v>
      </c>
      <c r="AO319" s="6">
        <v>76.335000000000008</v>
      </c>
      <c r="AP319" s="6">
        <v>74.266500000000008</v>
      </c>
    </row>
    <row r="320" spans="35:42" x14ac:dyDescent="0.35">
      <c r="AJ320" s="6" t="s">
        <v>781</v>
      </c>
      <c r="AK320" s="6">
        <v>21.271933333333337</v>
      </c>
      <c r="AL320" s="6">
        <v>50.102971241830083</v>
      </c>
      <c r="AN320" s="6" t="s">
        <v>781</v>
      </c>
      <c r="AO320" s="6">
        <v>21.271933333333337</v>
      </c>
      <c r="AP320" s="6">
        <v>46.174750263157883</v>
      </c>
    </row>
    <row r="321" spans="36:43" x14ac:dyDescent="0.35">
      <c r="AJ321" s="6" t="s">
        <v>782</v>
      </c>
      <c r="AK321" s="6">
        <v>16</v>
      </c>
      <c r="AL321" s="6">
        <v>18</v>
      </c>
      <c r="AN321" s="6" t="s">
        <v>782</v>
      </c>
      <c r="AO321" s="6">
        <v>16</v>
      </c>
      <c r="AP321" s="6">
        <v>20</v>
      </c>
    </row>
    <row r="322" spans="36:43" x14ac:dyDescent="0.35">
      <c r="AJ322" s="6" t="s">
        <v>783</v>
      </c>
      <c r="AK322" s="6">
        <v>0</v>
      </c>
      <c r="AL322" s="6"/>
      <c r="AN322" s="6" t="s">
        <v>783</v>
      </c>
      <c r="AO322" s="6">
        <v>0</v>
      </c>
      <c r="AP322" s="6"/>
    </row>
    <row r="323" spans="36:43" x14ac:dyDescent="0.35">
      <c r="AJ323" s="6" t="s">
        <v>784</v>
      </c>
      <c r="AK323" s="6">
        <v>29</v>
      </c>
      <c r="AL323" s="6"/>
      <c r="AN323" s="6" t="s">
        <v>784</v>
      </c>
      <c r="AO323" s="6">
        <v>33</v>
      </c>
      <c r="AP323" s="6"/>
    </row>
    <row r="324" spans="36:43" x14ac:dyDescent="0.35">
      <c r="AJ324" s="6" t="s">
        <v>785</v>
      </c>
      <c r="AK324" s="6">
        <v>2.2816094479799327</v>
      </c>
      <c r="AL324" s="6"/>
      <c r="AN324" s="6" t="s">
        <v>785</v>
      </c>
      <c r="AO324" s="6">
        <v>1.0844517906048112</v>
      </c>
      <c r="AP324" s="6"/>
    </row>
    <row r="325" spans="36:43" x14ac:dyDescent="0.35">
      <c r="AJ325" s="6" t="s">
        <v>786</v>
      </c>
      <c r="AK325" s="6">
        <v>1.5018773349613011E-2</v>
      </c>
      <c r="AL325" s="6"/>
      <c r="AN325" s="6" t="s">
        <v>786</v>
      </c>
      <c r="AO325" s="6">
        <v>0.14301202529007553</v>
      </c>
      <c r="AP325" s="6"/>
    </row>
    <row r="326" spans="36:43" x14ac:dyDescent="0.35">
      <c r="AJ326" s="6" t="s">
        <v>787</v>
      </c>
      <c r="AK326" s="6">
        <v>1.6991270265334986</v>
      </c>
      <c r="AL326" s="6"/>
      <c r="AN326" s="6" t="s">
        <v>787</v>
      </c>
      <c r="AO326" s="6">
        <v>1.6923603090303456</v>
      </c>
      <c r="AP326" s="6"/>
    </row>
    <row r="327" spans="36:43" x14ac:dyDescent="0.35">
      <c r="AJ327" s="6" t="s">
        <v>788</v>
      </c>
      <c r="AK327" s="6">
        <v>3.0037546699226023E-2</v>
      </c>
      <c r="AL327" s="6"/>
      <c r="AN327" s="6" t="s">
        <v>788</v>
      </c>
      <c r="AO327" s="6">
        <v>0.28602405058015107</v>
      </c>
      <c r="AP327" s="6"/>
    </row>
    <row r="328" spans="36:43" ht="15" thickBot="1" x14ac:dyDescent="0.4">
      <c r="AJ328" s="7" t="s">
        <v>789</v>
      </c>
      <c r="AK328" s="7">
        <v>2.0452296421327048</v>
      </c>
      <c r="AL328" s="7"/>
      <c r="AN328" s="7" t="s">
        <v>789</v>
      </c>
      <c r="AO328" s="7">
        <v>2.0345152974493397</v>
      </c>
      <c r="AP328" s="7"/>
    </row>
    <row r="330" spans="36:43" x14ac:dyDescent="0.35">
      <c r="AK330" t="s">
        <v>6</v>
      </c>
      <c r="AO330" t="s">
        <v>6</v>
      </c>
    </row>
    <row r="331" spans="36:43" x14ac:dyDescent="0.35">
      <c r="AK331" t="s">
        <v>298</v>
      </c>
      <c r="AO331" t="s">
        <v>343</v>
      </c>
    </row>
    <row r="332" spans="36:43" x14ac:dyDescent="0.35">
      <c r="AK332" t="s">
        <v>777</v>
      </c>
      <c r="AO332" t="s">
        <v>777</v>
      </c>
    </row>
    <row r="333" spans="36:43" ht="15" thickBot="1" x14ac:dyDescent="0.4">
      <c r="AL333" t="s">
        <v>839</v>
      </c>
      <c r="AM333" t="s">
        <v>298</v>
      </c>
      <c r="AP333" t="s">
        <v>839</v>
      </c>
      <c r="AQ333" t="s">
        <v>343</v>
      </c>
    </row>
    <row r="334" spans="36:43" x14ac:dyDescent="0.35">
      <c r="AK334" s="8"/>
      <c r="AL334" s="8" t="s">
        <v>778</v>
      </c>
      <c r="AM334" s="8" t="s">
        <v>779</v>
      </c>
      <c r="AO334" s="8"/>
      <c r="AP334" s="8" t="s">
        <v>778</v>
      </c>
      <c r="AQ334" s="8" t="s">
        <v>779</v>
      </c>
    </row>
    <row r="335" spans="36:43" x14ac:dyDescent="0.35">
      <c r="AK335" s="6" t="s">
        <v>780</v>
      </c>
      <c r="AL335" s="6">
        <v>60.588749999999983</v>
      </c>
      <c r="AM335" s="6">
        <v>49.261666666666663</v>
      </c>
      <c r="AO335" s="6" t="s">
        <v>780</v>
      </c>
      <c r="AP335" s="6">
        <v>60.588749999999983</v>
      </c>
      <c r="AQ335" s="6">
        <v>55.249999999999986</v>
      </c>
    </row>
    <row r="336" spans="36:43" x14ac:dyDescent="0.35">
      <c r="AK336" s="6" t="s">
        <v>781</v>
      </c>
      <c r="AL336" s="6">
        <v>48.096611666668714</v>
      </c>
      <c r="AM336" s="6">
        <v>142.16797941176458</v>
      </c>
      <c r="AO336" s="6" t="s">
        <v>781</v>
      </c>
      <c r="AP336" s="6">
        <v>48.096611666668714</v>
      </c>
      <c r="AQ336" s="6">
        <v>117.25078947368495</v>
      </c>
    </row>
    <row r="337" spans="37:43" x14ac:dyDescent="0.35">
      <c r="AK337" s="6" t="s">
        <v>782</v>
      </c>
      <c r="AL337" s="6">
        <v>16</v>
      </c>
      <c r="AM337" s="6">
        <v>18</v>
      </c>
      <c r="AO337" s="6" t="s">
        <v>782</v>
      </c>
      <c r="AP337" s="6">
        <v>16</v>
      </c>
      <c r="AQ337" s="6">
        <v>20</v>
      </c>
    </row>
    <row r="338" spans="37:43" x14ac:dyDescent="0.35">
      <c r="AK338" s="6" t="s">
        <v>783</v>
      </c>
      <c r="AL338" s="6">
        <v>0</v>
      </c>
      <c r="AM338" s="6"/>
      <c r="AO338" s="6" t="s">
        <v>783</v>
      </c>
      <c r="AP338" s="6">
        <v>0</v>
      </c>
      <c r="AQ338" s="6"/>
    </row>
    <row r="339" spans="37:43" x14ac:dyDescent="0.35">
      <c r="AK339" s="6" t="s">
        <v>784</v>
      </c>
      <c r="AL339" s="6">
        <v>28</v>
      </c>
      <c r="AM339" s="6"/>
      <c r="AO339" s="6" t="s">
        <v>784</v>
      </c>
      <c r="AP339" s="6">
        <v>33</v>
      </c>
      <c r="AQ339" s="6"/>
    </row>
    <row r="340" spans="37:43" x14ac:dyDescent="0.35">
      <c r="AK340" s="6" t="s">
        <v>785</v>
      </c>
      <c r="AL340" s="6">
        <v>3.4302044839326946</v>
      </c>
      <c r="AM340" s="6"/>
      <c r="AO340" s="6" t="s">
        <v>785</v>
      </c>
      <c r="AP340" s="6">
        <v>1.792720549386857</v>
      </c>
      <c r="AQ340" s="6"/>
    </row>
    <row r="341" spans="37:43" x14ac:dyDescent="0.35">
      <c r="AK341" s="6" t="s">
        <v>786</v>
      </c>
      <c r="AL341" s="6">
        <v>9.4463051239485811E-4</v>
      </c>
      <c r="AM341" s="6"/>
      <c r="AO341" s="6" t="s">
        <v>786</v>
      </c>
      <c r="AP341" s="6">
        <v>4.1094565872954923E-2</v>
      </c>
      <c r="AQ341" s="6"/>
    </row>
    <row r="342" spans="37:43" x14ac:dyDescent="0.35">
      <c r="AK342" s="6" t="s">
        <v>787</v>
      </c>
      <c r="AL342" s="6">
        <v>1.7011309342659326</v>
      </c>
      <c r="AM342" s="6"/>
      <c r="AO342" s="6" t="s">
        <v>787</v>
      </c>
      <c r="AP342" s="6">
        <v>1.6923603090303456</v>
      </c>
      <c r="AQ342" s="6"/>
    </row>
    <row r="343" spans="37:43" x14ac:dyDescent="0.35">
      <c r="AK343" s="6" t="s">
        <v>788</v>
      </c>
      <c r="AL343" s="6">
        <v>1.8892610247897162E-3</v>
      </c>
      <c r="AM343" s="6"/>
      <c r="AO343" s="6" t="s">
        <v>788</v>
      </c>
      <c r="AP343" s="6">
        <v>8.2189131745909846E-2</v>
      </c>
      <c r="AQ343" s="6"/>
    </row>
    <row r="344" spans="37:43" ht="15" thickBot="1" x14ac:dyDescent="0.4">
      <c r="AK344" s="7" t="s">
        <v>789</v>
      </c>
      <c r="AL344" s="7">
        <v>2.0484071417952445</v>
      </c>
      <c r="AM344" s="7"/>
      <c r="AO344" s="7" t="s">
        <v>789</v>
      </c>
      <c r="AP344" s="7">
        <v>2.0345152974493397</v>
      </c>
      <c r="AQ344" s="7"/>
    </row>
  </sheetData>
  <sortState ref="N247:O266">
    <sortCondition descending="1" ref="N247:N266"/>
  </sortState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15408-854D-4D46-8C51-B47F8215D1A8}">
  <dimension ref="A1:BO217"/>
  <sheetViews>
    <sheetView workbookViewId="0">
      <pane xSplit="1" ySplit="3" topLeftCell="D62" activePane="bottomRight" state="frozen"/>
      <selection pane="topRight" activeCell="B1" sqref="B1"/>
      <selection pane="bottomLeft" activeCell="A4" sqref="A4"/>
      <selection pane="bottomRight" activeCell="L71" sqref="L71"/>
    </sheetView>
  </sheetViews>
  <sheetFormatPr defaultColWidth="8.81640625" defaultRowHeight="14.5" x14ac:dyDescent="0.35"/>
  <cols>
    <col min="1" max="1" width="26.1796875" bestFit="1" customWidth="1"/>
    <col min="2" max="2" width="19.36328125" customWidth="1"/>
    <col min="3" max="3" width="16.36328125" bestFit="1" customWidth="1"/>
    <col min="4" max="4" width="13.453125" bestFit="1" customWidth="1"/>
    <col min="5" max="5" width="14.36328125" bestFit="1" customWidth="1"/>
    <col min="6" max="6" width="13.453125" bestFit="1" customWidth="1"/>
    <col min="7" max="7" width="8" bestFit="1" customWidth="1"/>
    <col min="8" max="8" width="4.453125" bestFit="1" customWidth="1"/>
    <col min="9" max="9" width="8.36328125" bestFit="1" customWidth="1"/>
    <col min="10" max="10" width="12.1796875" bestFit="1" customWidth="1"/>
    <col min="11" max="11" width="11" customWidth="1"/>
    <col min="12" max="12" width="23.36328125" bestFit="1" customWidth="1"/>
    <col min="13" max="13" width="13" bestFit="1" customWidth="1"/>
    <col min="14" max="14" width="11.81640625" bestFit="1" customWidth="1"/>
    <col min="15" max="15" width="23.36328125" bestFit="1" customWidth="1"/>
    <col min="16" max="16" width="19.36328125" bestFit="1" customWidth="1"/>
    <col min="17" max="17" width="8.1796875" bestFit="1" customWidth="1"/>
    <col min="18" max="18" width="11.453125" bestFit="1" customWidth="1"/>
    <col min="19" max="19" width="6.6328125" bestFit="1" customWidth="1"/>
    <col min="20" max="20" width="15.36328125" bestFit="1" customWidth="1"/>
    <col min="21" max="21" width="14.1796875" bestFit="1" customWidth="1"/>
    <col min="22" max="22" width="8.1796875" bestFit="1" customWidth="1"/>
    <col min="23" max="23" width="19.36328125" bestFit="1" customWidth="1"/>
    <col min="24" max="24" width="14" bestFit="1" customWidth="1"/>
    <col min="25" max="25" width="6.6328125" bestFit="1" customWidth="1"/>
    <col min="26" max="26" width="18" bestFit="1" customWidth="1"/>
    <col min="27" max="27" width="9.453125" bestFit="1" customWidth="1"/>
    <col min="28" max="28" width="9.453125" customWidth="1"/>
    <col min="29" max="29" width="17.1796875" bestFit="1" customWidth="1"/>
    <col min="30" max="30" width="12.81640625" bestFit="1" customWidth="1"/>
    <col min="31" max="31" width="13.1796875" bestFit="1" customWidth="1"/>
    <col min="32" max="32" width="11.1796875" bestFit="1" customWidth="1"/>
    <col min="33" max="33" width="19.36328125" bestFit="1" customWidth="1"/>
    <col min="34" max="34" width="17.6328125" bestFit="1" customWidth="1"/>
    <col min="35" max="35" width="16.36328125" bestFit="1" customWidth="1"/>
    <col min="36" max="36" width="15.6328125" bestFit="1" customWidth="1"/>
    <col min="37" max="37" width="8.36328125" bestFit="1" customWidth="1"/>
    <col min="38" max="38" width="18" bestFit="1" customWidth="1"/>
    <col min="39" max="39" width="9.6328125" bestFit="1" customWidth="1"/>
    <col min="40" max="40" width="13.1796875" bestFit="1" customWidth="1"/>
    <col min="41" max="41" width="12.36328125" bestFit="1" customWidth="1"/>
    <col min="43" max="43" width="8.1796875" bestFit="1" customWidth="1"/>
    <col min="44" max="44" width="8.81640625" bestFit="1" customWidth="1"/>
    <col min="45" max="45" width="8.1796875" bestFit="1" customWidth="1"/>
    <col min="46" max="46" width="6.81640625" bestFit="1" customWidth="1"/>
    <col min="47" max="47" width="4.6328125" bestFit="1" customWidth="1"/>
    <col min="48" max="48" width="8.6328125" bestFit="1" customWidth="1"/>
    <col min="49" max="49" width="9.6328125" bestFit="1" customWidth="1"/>
    <col min="50" max="50" width="6.81640625" bestFit="1" customWidth="1"/>
    <col min="51" max="52" width="7.81640625" bestFit="1" customWidth="1"/>
    <col min="53" max="53" width="7.1796875" bestFit="1" customWidth="1"/>
    <col min="54" max="54" width="14.1796875" bestFit="1" customWidth="1"/>
    <col min="55" max="55" width="18.6328125" bestFit="1" customWidth="1"/>
  </cols>
  <sheetData>
    <row r="1" spans="1:67" x14ac:dyDescent="0.35">
      <c r="A1" t="s">
        <v>0</v>
      </c>
    </row>
    <row r="3" spans="1:67" x14ac:dyDescent="0.35">
      <c r="A3" t="s">
        <v>1</v>
      </c>
      <c r="B3" t="s">
        <v>2</v>
      </c>
      <c r="C3" t="s">
        <v>688</v>
      </c>
      <c r="D3" t="s">
        <v>689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  <c r="K3" t="s">
        <v>9</v>
      </c>
      <c r="L3" t="s">
        <v>10</v>
      </c>
      <c r="M3" t="s">
        <v>11</v>
      </c>
      <c r="N3" t="s">
        <v>12</v>
      </c>
      <c r="O3" t="s">
        <v>13</v>
      </c>
      <c r="P3" t="s">
        <v>14</v>
      </c>
      <c r="Q3" t="s">
        <v>15</v>
      </c>
      <c r="R3" t="s">
        <v>16</v>
      </c>
      <c r="S3" t="s">
        <v>17</v>
      </c>
      <c r="T3" t="s">
        <v>18</v>
      </c>
      <c r="U3" t="s">
        <v>19</v>
      </c>
      <c r="V3" t="s">
        <v>20</v>
      </c>
      <c r="W3" t="s">
        <v>21</v>
      </c>
      <c r="X3" t="s">
        <v>22</v>
      </c>
      <c r="Y3" t="s">
        <v>23</v>
      </c>
      <c r="Z3" t="s">
        <v>24</v>
      </c>
      <c r="AA3" t="s">
        <v>25</v>
      </c>
      <c r="AC3" t="s">
        <v>794</v>
      </c>
      <c r="AD3" t="s">
        <v>795</v>
      </c>
      <c r="AE3" t="s">
        <v>801</v>
      </c>
      <c r="AF3" t="s">
        <v>796</v>
      </c>
      <c r="AG3" t="s">
        <v>797</v>
      </c>
      <c r="AH3" t="s">
        <v>798</v>
      </c>
      <c r="AI3" t="s">
        <v>799</v>
      </c>
      <c r="AJ3" t="s">
        <v>800</v>
      </c>
      <c r="AK3" t="s">
        <v>7</v>
      </c>
      <c r="AL3" t="s">
        <v>34</v>
      </c>
      <c r="AM3" t="s">
        <v>35</v>
      </c>
      <c r="AN3" t="s">
        <v>36</v>
      </c>
      <c r="AO3" t="s">
        <v>37</v>
      </c>
      <c r="AP3" t="s">
        <v>38</v>
      </c>
      <c r="AQ3" t="s">
        <v>39</v>
      </c>
      <c r="AR3" t="s">
        <v>40</v>
      </c>
      <c r="AS3" t="s">
        <v>41</v>
      </c>
      <c r="AT3" t="s">
        <v>42</v>
      </c>
      <c r="AU3" t="s">
        <v>43</v>
      </c>
      <c r="AV3" t="s">
        <v>44</v>
      </c>
      <c r="AW3" t="s">
        <v>45</v>
      </c>
      <c r="AX3" t="s">
        <v>46</v>
      </c>
      <c r="AY3" t="s">
        <v>47</v>
      </c>
      <c r="AZ3" t="s">
        <v>48</v>
      </c>
      <c r="BA3" t="s">
        <v>49</v>
      </c>
      <c r="BB3" t="s">
        <v>50</v>
      </c>
      <c r="BC3" t="s">
        <v>51</v>
      </c>
    </row>
    <row r="4" spans="1:67" x14ac:dyDescent="0.35">
      <c r="A4" t="s">
        <v>581</v>
      </c>
      <c r="B4" t="s">
        <v>582</v>
      </c>
      <c r="C4" t="s">
        <v>714</v>
      </c>
      <c r="D4" t="s">
        <v>696</v>
      </c>
      <c r="E4" t="s">
        <v>583</v>
      </c>
      <c r="F4" s="1">
        <v>39714</v>
      </c>
      <c r="G4">
        <v>1</v>
      </c>
      <c r="H4" t="s">
        <v>55</v>
      </c>
      <c r="I4">
        <v>50.89</v>
      </c>
      <c r="J4">
        <v>60</v>
      </c>
      <c r="L4" t="s">
        <v>56</v>
      </c>
      <c r="M4" t="s">
        <v>202</v>
      </c>
      <c r="N4" t="s">
        <v>78</v>
      </c>
      <c r="O4" t="s">
        <v>65</v>
      </c>
      <c r="P4" t="s">
        <v>584</v>
      </c>
      <c r="Q4" t="s">
        <v>60</v>
      </c>
      <c r="R4">
        <v>110</v>
      </c>
      <c r="S4" t="s">
        <v>69</v>
      </c>
      <c r="T4">
        <v>13</v>
      </c>
      <c r="U4">
        <v>5</v>
      </c>
      <c r="V4">
        <v>13.33</v>
      </c>
      <c r="W4">
        <v>2.5</v>
      </c>
      <c r="X4">
        <v>24.17</v>
      </c>
      <c r="Y4">
        <v>19.170000000000002</v>
      </c>
      <c r="Z4">
        <v>47.5</v>
      </c>
      <c r="AA4">
        <v>5.22</v>
      </c>
      <c r="AC4">
        <v>59.09</v>
      </c>
      <c r="AD4">
        <v>45.45</v>
      </c>
      <c r="AE4">
        <v>21.75</v>
      </c>
      <c r="AF4">
        <v>7.02</v>
      </c>
      <c r="AG4">
        <v>80.83</v>
      </c>
      <c r="AH4">
        <v>46.83</v>
      </c>
      <c r="AI4">
        <v>75.87</v>
      </c>
      <c r="AJ4">
        <v>70.23</v>
      </c>
      <c r="AK4">
        <v>50.89</v>
      </c>
      <c r="BB4" t="s">
        <v>70</v>
      </c>
      <c r="BC4" t="s">
        <v>71</v>
      </c>
      <c r="BF4" s="9"/>
      <c r="BG4" s="9"/>
      <c r="BH4" s="9"/>
      <c r="BI4" s="9"/>
      <c r="BJ4" s="9"/>
      <c r="BK4" s="9"/>
      <c r="BL4" s="9"/>
      <c r="BM4" s="9"/>
      <c r="BN4" s="9"/>
      <c r="BO4" s="9"/>
    </row>
    <row r="5" spans="1:67" x14ac:dyDescent="0.35">
      <c r="A5" t="s">
        <v>581</v>
      </c>
      <c r="B5" t="s">
        <v>582</v>
      </c>
      <c r="C5" t="s">
        <v>714</v>
      </c>
      <c r="D5" t="s">
        <v>696</v>
      </c>
      <c r="E5" t="s">
        <v>585</v>
      </c>
      <c r="F5" s="1">
        <v>42130</v>
      </c>
      <c r="G5">
        <v>1</v>
      </c>
      <c r="H5" t="s">
        <v>55</v>
      </c>
      <c r="I5">
        <v>40.01</v>
      </c>
      <c r="J5">
        <v>60</v>
      </c>
      <c r="K5" t="s">
        <v>586</v>
      </c>
      <c r="L5" t="s">
        <v>65</v>
      </c>
      <c r="M5" t="s">
        <v>78</v>
      </c>
      <c r="N5" t="s">
        <v>58</v>
      </c>
      <c r="O5" t="s">
        <v>56</v>
      </c>
      <c r="P5" t="s">
        <v>151</v>
      </c>
      <c r="Q5" t="s">
        <v>60</v>
      </c>
      <c r="R5">
        <v>110</v>
      </c>
      <c r="S5" t="s">
        <v>61</v>
      </c>
      <c r="T5">
        <v>12</v>
      </c>
      <c r="U5">
        <v>4</v>
      </c>
      <c r="V5">
        <v>10.91</v>
      </c>
      <c r="W5">
        <v>0.91</v>
      </c>
      <c r="X5">
        <v>23.64</v>
      </c>
      <c r="Y5">
        <v>49.09</v>
      </c>
      <c r="Z5">
        <v>70.91</v>
      </c>
      <c r="AA5">
        <v>5.24</v>
      </c>
      <c r="AC5">
        <v>54.55</v>
      </c>
      <c r="AD5">
        <v>36.36</v>
      </c>
      <c r="AE5">
        <v>17.8</v>
      </c>
      <c r="AF5">
        <v>2.5499999999999998</v>
      </c>
      <c r="AG5">
        <v>50.91</v>
      </c>
      <c r="AH5">
        <v>45.81</v>
      </c>
      <c r="AI5">
        <v>42.04</v>
      </c>
      <c r="AJ5">
        <v>70.05</v>
      </c>
      <c r="AK5">
        <v>40.01</v>
      </c>
      <c r="BB5" t="s">
        <v>62</v>
      </c>
      <c r="BC5" t="s">
        <v>63</v>
      </c>
      <c r="BF5" s="9"/>
      <c r="BG5" s="9"/>
      <c r="BH5" s="9"/>
      <c r="BI5" s="9"/>
      <c r="BJ5" s="9"/>
      <c r="BK5" s="9"/>
      <c r="BL5" s="9"/>
      <c r="BM5" s="9"/>
      <c r="BN5" s="9"/>
      <c r="BO5" s="9"/>
    </row>
    <row r="6" spans="1:67" x14ac:dyDescent="0.35">
      <c r="A6" t="s">
        <v>581</v>
      </c>
      <c r="B6" t="s">
        <v>582</v>
      </c>
      <c r="C6" t="s">
        <v>714</v>
      </c>
      <c r="D6" t="s">
        <v>696</v>
      </c>
      <c r="E6" t="s">
        <v>587</v>
      </c>
      <c r="F6" s="1">
        <v>42325</v>
      </c>
      <c r="G6">
        <v>1</v>
      </c>
      <c r="H6" t="s">
        <v>55</v>
      </c>
      <c r="I6">
        <v>58.63</v>
      </c>
      <c r="J6">
        <v>60</v>
      </c>
      <c r="L6" t="s">
        <v>65</v>
      </c>
      <c r="M6" t="s">
        <v>78</v>
      </c>
      <c r="N6" t="s">
        <v>58</v>
      </c>
      <c r="O6" t="s">
        <v>56</v>
      </c>
      <c r="P6" t="s">
        <v>155</v>
      </c>
      <c r="Q6" t="s">
        <v>60</v>
      </c>
      <c r="R6">
        <v>110</v>
      </c>
      <c r="S6" t="s">
        <v>69</v>
      </c>
      <c r="T6">
        <v>16</v>
      </c>
      <c r="U6">
        <v>6</v>
      </c>
      <c r="V6">
        <v>16.36</v>
      </c>
      <c r="W6">
        <v>1.82</v>
      </c>
      <c r="X6">
        <v>38.18</v>
      </c>
      <c r="Y6">
        <v>20.91</v>
      </c>
      <c r="Z6">
        <v>44.55</v>
      </c>
      <c r="AA6">
        <v>4.78</v>
      </c>
      <c r="AC6">
        <v>72.73</v>
      </c>
      <c r="AD6">
        <v>54.55</v>
      </c>
      <c r="AE6">
        <v>26.69</v>
      </c>
      <c r="AF6">
        <v>5.1100000000000003</v>
      </c>
      <c r="AG6">
        <v>79.09</v>
      </c>
      <c r="AH6">
        <v>74</v>
      </c>
      <c r="AI6">
        <v>80.14</v>
      </c>
      <c r="AJ6">
        <v>76.739999999999995</v>
      </c>
      <c r="AK6">
        <v>58.63</v>
      </c>
      <c r="BB6" t="s">
        <v>70</v>
      </c>
      <c r="BC6" t="s">
        <v>71</v>
      </c>
      <c r="BF6" s="11"/>
      <c r="BG6" s="11"/>
      <c r="BH6" s="9"/>
      <c r="BI6" s="9"/>
      <c r="BJ6" s="9"/>
      <c r="BK6" s="9"/>
      <c r="BL6" s="9"/>
      <c r="BM6" s="9"/>
      <c r="BN6" s="9"/>
      <c r="BO6" s="9"/>
    </row>
    <row r="7" spans="1:67" x14ac:dyDescent="0.35">
      <c r="A7" t="s">
        <v>581</v>
      </c>
      <c r="B7" t="s">
        <v>582</v>
      </c>
      <c r="C7" t="s">
        <v>714</v>
      </c>
      <c r="D7" t="s">
        <v>696</v>
      </c>
      <c r="E7" t="s">
        <v>588</v>
      </c>
      <c r="F7" s="1">
        <v>42509</v>
      </c>
      <c r="G7">
        <v>1</v>
      </c>
      <c r="H7" t="s">
        <v>55</v>
      </c>
      <c r="I7">
        <v>49.93</v>
      </c>
      <c r="J7">
        <v>60</v>
      </c>
      <c r="L7" t="s">
        <v>65</v>
      </c>
      <c r="M7" t="s">
        <v>78</v>
      </c>
      <c r="N7" t="s">
        <v>78</v>
      </c>
      <c r="O7" t="s">
        <v>65</v>
      </c>
      <c r="P7" t="s">
        <v>318</v>
      </c>
      <c r="Q7" t="s">
        <v>60</v>
      </c>
      <c r="R7">
        <v>110</v>
      </c>
      <c r="S7" t="s">
        <v>61</v>
      </c>
      <c r="T7">
        <v>15</v>
      </c>
      <c r="U7">
        <v>4</v>
      </c>
      <c r="V7">
        <v>14.55</v>
      </c>
      <c r="W7">
        <v>1.82</v>
      </c>
      <c r="X7">
        <v>22.73</v>
      </c>
      <c r="Y7">
        <v>26.36</v>
      </c>
      <c r="Z7">
        <v>48.18</v>
      </c>
      <c r="AA7">
        <v>5</v>
      </c>
      <c r="AC7">
        <v>68.180000000000007</v>
      </c>
      <c r="AD7">
        <v>36.36</v>
      </c>
      <c r="AE7">
        <v>23.73</v>
      </c>
      <c r="AF7">
        <v>5.1100000000000003</v>
      </c>
      <c r="AG7">
        <v>73.64</v>
      </c>
      <c r="AH7">
        <v>44.05</v>
      </c>
      <c r="AI7">
        <v>74.88</v>
      </c>
      <c r="AJ7">
        <v>73.53</v>
      </c>
      <c r="AK7">
        <v>49.93</v>
      </c>
      <c r="BB7" t="s">
        <v>62</v>
      </c>
      <c r="BC7" t="s">
        <v>63</v>
      </c>
      <c r="BF7" s="6"/>
      <c r="BG7" s="6"/>
      <c r="BH7" s="9"/>
      <c r="BI7" s="9"/>
      <c r="BJ7" s="9"/>
      <c r="BK7" s="9"/>
      <c r="BL7" s="9"/>
      <c r="BM7" s="9"/>
      <c r="BN7" s="9"/>
      <c r="BO7" s="9"/>
    </row>
    <row r="8" spans="1:67" x14ac:dyDescent="0.35">
      <c r="A8" t="s">
        <v>581</v>
      </c>
      <c r="B8" t="s">
        <v>582</v>
      </c>
      <c r="C8" t="s">
        <v>714</v>
      </c>
      <c r="D8" t="s">
        <v>696</v>
      </c>
      <c r="E8" t="s">
        <v>589</v>
      </c>
      <c r="F8" s="1">
        <v>42682</v>
      </c>
      <c r="G8">
        <v>1</v>
      </c>
      <c r="H8" t="s">
        <v>55</v>
      </c>
      <c r="I8">
        <v>45.77</v>
      </c>
      <c r="J8">
        <v>60</v>
      </c>
      <c r="L8" t="s">
        <v>65</v>
      </c>
      <c r="M8" t="s">
        <v>78</v>
      </c>
      <c r="N8" t="s">
        <v>78</v>
      </c>
      <c r="O8" t="s">
        <v>65</v>
      </c>
      <c r="P8" t="s">
        <v>590</v>
      </c>
      <c r="Q8" t="s">
        <v>60</v>
      </c>
      <c r="R8">
        <v>110</v>
      </c>
      <c r="S8" t="s">
        <v>69</v>
      </c>
      <c r="T8">
        <v>9</v>
      </c>
      <c r="U8">
        <v>6</v>
      </c>
      <c r="V8">
        <v>3.64</v>
      </c>
      <c r="W8">
        <v>34.549999999999997</v>
      </c>
      <c r="X8">
        <v>5.45</v>
      </c>
      <c r="Y8">
        <v>52.73</v>
      </c>
      <c r="Z8">
        <v>82.73</v>
      </c>
      <c r="AA8">
        <v>4.2300000000000004</v>
      </c>
      <c r="AC8">
        <v>40.909999999999997</v>
      </c>
      <c r="AD8">
        <v>54.55</v>
      </c>
      <c r="AE8">
        <v>5.93</v>
      </c>
      <c r="AF8">
        <v>97.04</v>
      </c>
      <c r="AG8">
        <v>47.27</v>
      </c>
      <c r="AH8">
        <v>10.57</v>
      </c>
      <c r="AI8">
        <v>24.96</v>
      </c>
      <c r="AJ8">
        <v>84.91</v>
      </c>
      <c r="AK8">
        <v>45.77</v>
      </c>
      <c r="BB8" t="s">
        <v>70</v>
      </c>
      <c r="BC8" t="s">
        <v>71</v>
      </c>
      <c r="BF8" s="6"/>
      <c r="BG8" s="6"/>
      <c r="BH8" s="9"/>
      <c r="BI8" s="9"/>
      <c r="BJ8" s="9"/>
      <c r="BK8" s="9"/>
      <c r="BL8" s="9"/>
      <c r="BM8" s="9"/>
      <c r="BN8" s="9"/>
      <c r="BO8" s="9"/>
    </row>
    <row r="9" spans="1:67" x14ac:dyDescent="0.35">
      <c r="A9" t="s">
        <v>581</v>
      </c>
      <c r="B9" t="s">
        <v>582</v>
      </c>
      <c r="C9" t="s">
        <v>714</v>
      </c>
      <c r="D9" t="s">
        <v>696</v>
      </c>
      <c r="E9" t="s">
        <v>591</v>
      </c>
      <c r="F9" s="1">
        <v>42894</v>
      </c>
      <c r="G9">
        <v>1</v>
      </c>
      <c r="H9" t="s">
        <v>55</v>
      </c>
      <c r="I9">
        <v>46.93</v>
      </c>
      <c r="J9">
        <v>60</v>
      </c>
      <c r="L9" t="s">
        <v>65</v>
      </c>
      <c r="M9" t="s">
        <v>78</v>
      </c>
      <c r="N9" t="s">
        <v>58</v>
      </c>
      <c r="O9" t="s">
        <v>56</v>
      </c>
      <c r="P9" t="s">
        <v>322</v>
      </c>
      <c r="Q9" t="s">
        <v>60</v>
      </c>
      <c r="R9">
        <v>110</v>
      </c>
      <c r="S9" t="s">
        <v>61</v>
      </c>
      <c r="T9">
        <v>13</v>
      </c>
      <c r="U9">
        <v>4</v>
      </c>
      <c r="V9">
        <v>3.64</v>
      </c>
      <c r="W9">
        <v>2.73</v>
      </c>
      <c r="X9">
        <v>34.549999999999997</v>
      </c>
      <c r="Y9">
        <v>30</v>
      </c>
      <c r="Z9">
        <v>59.09</v>
      </c>
      <c r="AA9">
        <v>5.22</v>
      </c>
      <c r="AC9">
        <v>59.09</v>
      </c>
      <c r="AD9">
        <v>36.36</v>
      </c>
      <c r="AE9">
        <v>5.93</v>
      </c>
      <c r="AF9">
        <v>7.66</v>
      </c>
      <c r="AG9">
        <v>70</v>
      </c>
      <c r="AH9">
        <v>66.95</v>
      </c>
      <c r="AI9">
        <v>59.12</v>
      </c>
      <c r="AJ9">
        <v>70.319999999999993</v>
      </c>
      <c r="AK9">
        <v>46.93</v>
      </c>
      <c r="BB9" t="s">
        <v>62</v>
      </c>
      <c r="BC9" t="s">
        <v>63</v>
      </c>
      <c r="BF9" s="6"/>
      <c r="BG9" s="6"/>
      <c r="BH9" s="9"/>
      <c r="BI9" s="9"/>
      <c r="BJ9" s="9"/>
      <c r="BK9" s="9"/>
      <c r="BL9" s="9"/>
      <c r="BM9" s="9"/>
      <c r="BN9" s="9"/>
      <c r="BO9" s="9"/>
    </row>
    <row r="10" spans="1:67" x14ac:dyDescent="0.35">
      <c r="A10" t="s">
        <v>581</v>
      </c>
      <c r="B10" t="s">
        <v>582</v>
      </c>
      <c r="C10" t="s">
        <v>714</v>
      </c>
      <c r="D10" t="s">
        <v>696</v>
      </c>
      <c r="E10" t="s">
        <v>592</v>
      </c>
      <c r="F10" s="1">
        <v>43041</v>
      </c>
      <c r="G10">
        <v>1</v>
      </c>
      <c r="H10" t="s">
        <v>55</v>
      </c>
      <c r="I10">
        <v>38.79</v>
      </c>
      <c r="J10">
        <v>60</v>
      </c>
      <c r="L10" t="s">
        <v>65</v>
      </c>
      <c r="M10" t="s">
        <v>78</v>
      </c>
      <c r="N10" t="s">
        <v>58</v>
      </c>
      <c r="O10" t="s">
        <v>56</v>
      </c>
      <c r="P10" t="s">
        <v>118</v>
      </c>
      <c r="Q10" t="s">
        <v>60</v>
      </c>
      <c r="R10">
        <v>110</v>
      </c>
      <c r="S10" t="s">
        <v>69</v>
      </c>
      <c r="T10">
        <v>12</v>
      </c>
      <c r="U10">
        <v>4</v>
      </c>
      <c r="V10">
        <v>4.55</v>
      </c>
      <c r="W10">
        <v>0</v>
      </c>
      <c r="X10">
        <v>12.73</v>
      </c>
      <c r="Y10">
        <v>5.45</v>
      </c>
      <c r="Z10">
        <v>80</v>
      </c>
      <c r="AA10">
        <v>5.65</v>
      </c>
      <c r="AC10">
        <v>54.55</v>
      </c>
      <c r="AD10">
        <v>36.36</v>
      </c>
      <c r="AE10">
        <v>7.42</v>
      </c>
      <c r="AF10">
        <v>0</v>
      </c>
      <c r="AG10">
        <v>94.55</v>
      </c>
      <c r="AH10">
        <v>24.67</v>
      </c>
      <c r="AI10">
        <v>28.9</v>
      </c>
      <c r="AJ10">
        <v>63.9</v>
      </c>
      <c r="AK10">
        <v>38.79</v>
      </c>
      <c r="BB10" t="s">
        <v>70</v>
      </c>
      <c r="BC10" t="s">
        <v>71</v>
      </c>
      <c r="BF10" s="6"/>
      <c r="BG10" s="6"/>
      <c r="BH10" s="9"/>
      <c r="BI10" s="9"/>
      <c r="BJ10" s="9"/>
      <c r="BK10" s="9"/>
      <c r="BL10" s="9"/>
      <c r="BM10" s="9"/>
      <c r="BN10" s="9"/>
      <c r="BO10" s="9"/>
    </row>
    <row r="11" spans="1:67" x14ac:dyDescent="0.35">
      <c r="A11" t="s">
        <v>581</v>
      </c>
      <c r="B11" t="s">
        <v>582</v>
      </c>
      <c r="C11" t="s">
        <v>714</v>
      </c>
      <c r="D11" t="s">
        <v>696</v>
      </c>
      <c r="E11" t="s">
        <v>593</v>
      </c>
      <c r="F11" s="1">
        <v>44692</v>
      </c>
      <c r="G11">
        <v>1</v>
      </c>
      <c r="H11" t="s">
        <v>55</v>
      </c>
      <c r="I11">
        <v>32.53</v>
      </c>
      <c r="J11">
        <v>60</v>
      </c>
      <c r="L11" t="s">
        <v>326</v>
      </c>
      <c r="M11" t="s">
        <v>339</v>
      </c>
      <c r="N11" t="s">
        <v>332</v>
      </c>
      <c r="O11" t="s">
        <v>326</v>
      </c>
      <c r="P11" t="s">
        <v>342</v>
      </c>
      <c r="Q11" t="s">
        <v>60</v>
      </c>
      <c r="R11">
        <v>110</v>
      </c>
      <c r="S11" t="s">
        <v>61</v>
      </c>
      <c r="T11">
        <v>13</v>
      </c>
      <c r="U11">
        <v>4</v>
      </c>
      <c r="V11">
        <v>5.45</v>
      </c>
      <c r="W11">
        <v>0.91</v>
      </c>
      <c r="X11">
        <v>3.64</v>
      </c>
      <c r="Y11">
        <v>58.18</v>
      </c>
      <c r="Z11">
        <v>70.91</v>
      </c>
      <c r="AA11">
        <v>5.75</v>
      </c>
      <c r="AC11">
        <v>59.09</v>
      </c>
      <c r="AD11">
        <v>36.36</v>
      </c>
      <c r="AE11">
        <v>8.9</v>
      </c>
      <c r="AF11">
        <v>2.5499999999999998</v>
      </c>
      <c r="AG11">
        <v>41.82</v>
      </c>
      <c r="AH11">
        <v>7.05</v>
      </c>
      <c r="AI11">
        <v>42.04</v>
      </c>
      <c r="AJ11">
        <v>62.43</v>
      </c>
      <c r="AK11">
        <v>32.53</v>
      </c>
      <c r="BB11" t="s">
        <v>62</v>
      </c>
      <c r="BC11" t="s">
        <v>63</v>
      </c>
      <c r="BF11" s="6"/>
      <c r="BG11" s="6"/>
      <c r="BH11" s="9"/>
      <c r="BI11" s="9"/>
      <c r="BJ11" s="9"/>
      <c r="BK11" s="9"/>
      <c r="BL11" s="9"/>
      <c r="BM11" s="9"/>
      <c r="BN11" s="9"/>
      <c r="BO11" s="9"/>
    </row>
    <row r="12" spans="1:67" x14ac:dyDescent="0.35">
      <c r="A12" t="s">
        <v>581</v>
      </c>
      <c r="B12" t="s">
        <v>582</v>
      </c>
      <c r="E12" t="s">
        <v>762</v>
      </c>
      <c r="F12" s="1">
        <v>44854</v>
      </c>
      <c r="G12">
        <v>1</v>
      </c>
      <c r="H12" t="s">
        <v>55</v>
      </c>
      <c r="I12">
        <v>44.68</v>
      </c>
      <c r="J12">
        <v>60</v>
      </c>
      <c r="L12" t="s">
        <v>326</v>
      </c>
      <c r="M12" t="s">
        <v>339</v>
      </c>
      <c r="N12" t="s">
        <v>332</v>
      </c>
      <c r="O12" t="s">
        <v>326</v>
      </c>
      <c r="P12" t="s">
        <v>752</v>
      </c>
      <c r="Q12" t="s">
        <v>60</v>
      </c>
      <c r="R12">
        <v>110</v>
      </c>
      <c r="S12" t="s">
        <v>69</v>
      </c>
      <c r="T12">
        <v>12</v>
      </c>
      <c r="U12">
        <v>4</v>
      </c>
      <c r="V12">
        <v>7.27</v>
      </c>
      <c r="W12">
        <v>2.73</v>
      </c>
      <c r="X12">
        <v>21.82</v>
      </c>
      <c r="Y12">
        <v>28.18</v>
      </c>
      <c r="Z12">
        <v>53.64</v>
      </c>
      <c r="AA12">
        <v>5.52</v>
      </c>
      <c r="AC12">
        <v>54.55</v>
      </c>
      <c r="AD12">
        <v>36.36</v>
      </c>
      <c r="AE12">
        <v>11.86</v>
      </c>
      <c r="AF12">
        <v>7.66</v>
      </c>
      <c r="AG12">
        <v>71.819999999999993</v>
      </c>
      <c r="AH12">
        <v>42.28</v>
      </c>
      <c r="AI12">
        <v>67</v>
      </c>
      <c r="AJ12">
        <v>65.91</v>
      </c>
      <c r="AK12">
        <v>44.68</v>
      </c>
      <c r="BB12" t="s">
        <v>70</v>
      </c>
      <c r="BC12" t="s">
        <v>71</v>
      </c>
      <c r="BF12" s="9"/>
      <c r="BG12" s="9"/>
      <c r="BH12" s="9"/>
      <c r="BI12" s="9"/>
      <c r="BJ12" s="9"/>
      <c r="BK12" s="9"/>
      <c r="BL12" s="9"/>
      <c r="BM12" s="9"/>
      <c r="BN12" s="9"/>
      <c r="BO12" s="9"/>
    </row>
    <row r="13" spans="1:67" x14ac:dyDescent="0.35">
      <c r="F13" s="1"/>
      <c r="H13" t="s">
        <v>724</v>
      </c>
      <c r="I13">
        <f>AVERAGE(I4:I12)</f>
        <v>45.351111111111116</v>
      </c>
      <c r="J13">
        <f>AVERAGE(I5:I10)</f>
        <v>46.676666666666669</v>
      </c>
      <c r="K13">
        <f>AVERAGE(I5:I12)</f>
        <v>44.658750000000005</v>
      </c>
      <c r="L13">
        <f>STDEV(I4:I12)</f>
        <v>7.6407598516843231</v>
      </c>
      <c r="T13">
        <f>AVERAGE(T4:T12)</f>
        <v>12.777777777777779</v>
      </c>
      <c r="U13">
        <f t="shared" ref="U13:AA13" si="0">AVERAGE(U4:U12)</f>
        <v>4.5555555555555554</v>
      </c>
      <c r="V13">
        <f t="shared" si="0"/>
        <v>8.8555555555555561</v>
      </c>
      <c r="W13">
        <f t="shared" si="0"/>
        <v>5.3299999999999983</v>
      </c>
      <c r="X13">
        <f t="shared" si="0"/>
        <v>20.767777777777777</v>
      </c>
      <c r="Y13">
        <f t="shared" si="0"/>
        <v>32.229999999999997</v>
      </c>
      <c r="Z13">
        <f t="shared" si="0"/>
        <v>61.945555555555558</v>
      </c>
      <c r="AA13">
        <f t="shared" si="0"/>
        <v>5.1788888888888884</v>
      </c>
      <c r="AB13" t="s">
        <v>724</v>
      </c>
      <c r="AC13">
        <f>AVERAGE(AC4:AC12)</f>
        <v>58.082222222222221</v>
      </c>
      <c r="AD13">
        <f t="shared" ref="AD13:AK13" si="1">AVERAGE(AD4:AD12)</f>
        <v>41.412222222222233</v>
      </c>
      <c r="AE13">
        <f t="shared" si="1"/>
        <v>14.445555555555558</v>
      </c>
      <c r="AF13">
        <f t="shared" si="1"/>
        <v>14.966666666666669</v>
      </c>
      <c r="AG13">
        <f t="shared" si="1"/>
        <v>67.77000000000001</v>
      </c>
      <c r="AH13">
        <f t="shared" si="1"/>
        <v>40.245555555555562</v>
      </c>
      <c r="AI13">
        <f t="shared" si="1"/>
        <v>54.99444444444444</v>
      </c>
      <c r="AJ13">
        <f t="shared" si="1"/>
        <v>70.891111111111101</v>
      </c>
      <c r="AK13">
        <f t="shared" si="1"/>
        <v>45.351111111111116</v>
      </c>
      <c r="BF13" s="9"/>
      <c r="BG13" s="9"/>
      <c r="BH13" s="9"/>
      <c r="BI13" s="9"/>
      <c r="BJ13" s="9"/>
      <c r="BK13" s="9"/>
      <c r="BL13" s="9"/>
      <c r="BM13" s="9"/>
      <c r="BN13" s="9"/>
      <c r="BO13" s="9"/>
    </row>
    <row r="14" spans="1:67" x14ac:dyDescent="0.35">
      <c r="F14" s="1"/>
      <c r="AB14" t="s">
        <v>802</v>
      </c>
      <c r="AC14">
        <f>STDEV(AC4:AC12)</f>
        <v>9.026934387955011</v>
      </c>
      <c r="AD14">
        <f t="shared" ref="AD14:AJ14" si="2">STDEV(AD4:AD12)</f>
        <v>8.0207212546281497</v>
      </c>
      <c r="AE14">
        <f t="shared" si="2"/>
        <v>8.1590488280054938</v>
      </c>
      <c r="AF14">
        <f t="shared" si="2"/>
        <v>30.888129596982729</v>
      </c>
      <c r="AG14">
        <f t="shared" si="2"/>
        <v>17.498638518467619</v>
      </c>
      <c r="AH14">
        <f t="shared" si="2"/>
        <v>22.832548100853238</v>
      </c>
      <c r="AI14">
        <f t="shared" si="2"/>
        <v>21.045485924011778</v>
      </c>
      <c r="AJ14">
        <f t="shared" si="2"/>
        <v>6.9322677466404237</v>
      </c>
      <c r="AK14">
        <f t="shared" ref="AK14" si="3">STDEV(AK4:AK12)</f>
        <v>7.6407598516843231</v>
      </c>
      <c r="BF14" s="10"/>
      <c r="BG14" s="10"/>
      <c r="BH14" s="10"/>
      <c r="BI14" s="10"/>
      <c r="BJ14" s="10"/>
      <c r="BK14" s="10"/>
      <c r="BL14" s="9"/>
      <c r="BM14" s="9"/>
      <c r="BN14" s="9"/>
      <c r="BO14" s="9"/>
    </row>
    <row r="15" spans="1:67" x14ac:dyDescent="0.35">
      <c r="F15" s="1"/>
      <c r="BF15" s="6"/>
      <c r="BG15" s="6"/>
      <c r="BH15" s="6"/>
      <c r="BI15" s="6"/>
      <c r="BJ15" s="6"/>
      <c r="BK15" s="6"/>
      <c r="BL15" s="9"/>
      <c r="BM15" s="9"/>
      <c r="BN15" s="9"/>
      <c r="BO15" s="9"/>
    </row>
    <row r="16" spans="1:67" x14ac:dyDescent="0.35">
      <c r="A16" t="s">
        <v>594</v>
      </c>
      <c r="B16" t="s">
        <v>595</v>
      </c>
      <c r="C16" t="s">
        <v>714</v>
      </c>
      <c r="D16" t="s">
        <v>696</v>
      </c>
      <c r="E16" t="s">
        <v>596</v>
      </c>
      <c r="F16" s="1">
        <v>43984</v>
      </c>
      <c r="G16">
        <v>1</v>
      </c>
      <c r="H16" t="s">
        <v>55</v>
      </c>
      <c r="I16">
        <v>59.86</v>
      </c>
      <c r="J16">
        <v>60</v>
      </c>
      <c r="L16" t="s">
        <v>56</v>
      </c>
      <c r="M16" t="s">
        <v>58</v>
      </c>
      <c r="N16" t="s">
        <v>328</v>
      </c>
      <c r="O16" t="s">
        <v>56</v>
      </c>
      <c r="P16" t="s">
        <v>597</v>
      </c>
      <c r="Q16" t="s">
        <v>60</v>
      </c>
      <c r="R16">
        <v>110</v>
      </c>
      <c r="S16" t="s">
        <v>61</v>
      </c>
      <c r="T16">
        <v>14</v>
      </c>
      <c r="U16">
        <v>6</v>
      </c>
      <c r="V16">
        <v>14.55</v>
      </c>
      <c r="W16">
        <v>1.82</v>
      </c>
      <c r="X16">
        <v>41.82</v>
      </c>
      <c r="Y16">
        <v>2.73</v>
      </c>
      <c r="Z16">
        <v>46.36</v>
      </c>
      <c r="AA16">
        <v>4.83</v>
      </c>
      <c r="AC16">
        <v>63.64</v>
      </c>
      <c r="AD16">
        <v>54.55</v>
      </c>
      <c r="AE16">
        <v>23.73</v>
      </c>
      <c r="AF16">
        <v>5.1100000000000003</v>
      </c>
      <c r="AG16">
        <v>97.27</v>
      </c>
      <c r="AH16">
        <v>81.040000000000006</v>
      </c>
      <c r="AI16">
        <v>77.510000000000005</v>
      </c>
      <c r="AJ16">
        <v>76.069999999999993</v>
      </c>
      <c r="AK16">
        <v>59.86</v>
      </c>
      <c r="BB16" t="s">
        <v>62</v>
      </c>
      <c r="BC16" t="s">
        <v>63</v>
      </c>
      <c r="BF16" s="6"/>
      <c r="BG16" s="6"/>
      <c r="BH16" s="6"/>
      <c r="BI16" s="6"/>
      <c r="BJ16" s="6"/>
      <c r="BK16" s="6"/>
      <c r="BL16" s="9"/>
      <c r="BM16" s="9"/>
      <c r="BN16" s="9"/>
      <c r="BO16" s="9"/>
    </row>
    <row r="17" spans="1:67" x14ac:dyDescent="0.35">
      <c r="A17" t="s">
        <v>594</v>
      </c>
      <c r="B17" t="s">
        <v>595</v>
      </c>
      <c r="C17" t="s">
        <v>714</v>
      </c>
      <c r="D17" t="s">
        <v>696</v>
      </c>
      <c r="E17" t="s">
        <v>598</v>
      </c>
      <c r="F17" s="1">
        <v>44132</v>
      </c>
      <c r="G17">
        <v>1</v>
      </c>
      <c r="H17" t="s">
        <v>55</v>
      </c>
      <c r="I17">
        <v>57.97</v>
      </c>
      <c r="J17">
        <v>60</v>
      </c>
      <c r="L17" t="s">
        <v>56</v>
      </c>
      <c r="M17" t="s">
        <v>58</v>
      </c>
      <c r="N17" t="s">
        <v>599</v>
      </c>
      <c r="O17" t="s">
        <v>56</v>
      </c>
      <c r="P17" t="s">
        <v>600</v>
      </c>
      <c r="Q17" t="s">
        <v>60</v>
      </c>
      <c r="R17">
        <v>110</v>
      </c>
      <c r="S17" t="s">
        <v>69</v>
      </c>
      <c r="T17">
        <v>19</v>
      </c>
      <c r="U17">
        <v>6</v>
      </c>
      <c r="V17">
        <v>3.64</v>
      </c>
      <c r="W17">
        <v>14.55</v>
      </c>
      <c r="X17">
        <v>19.09</v>
      </c>
      <c r="Y17">
        <v>10</v>
      </c>
      <c r="Z17">
        <v>46.36</v>
      </c>
      <c r="AA17">
        <v>5.14</v>
      </c>
      <c r="AC17">
        <v>86.36</v>
      </c>
      <c r="AD17">
        <v>54.55</v>
      </c>
      <c r="AE17">
        <v>5.93</v>
      </c>
      <c r="AF17">
        <v>40.86</v>
      </c>
      <c r="AG17">
        <v>90</v>
      </c>
      <c r="AH17">
        <v>37</v>
      </c>
      <c r="AI17">
        <v>77.510000000000005</v>
      </c>
      <c r="AJ17">
        <v>71.52</v>
      </c>
      <c r="AK17">
        <v>57.97</v>
      </c>
      <c r="BB17" t="s">
        <v>70</v>
      </c>
      <c r="BC17" t="s">
        <v>71</v>
      </c>
      <c r="BF17" s="6"/>
      <c r="BG17" s="6"/>
      <c r="BH17" s="6"/>
      <c r="BI17" s="6"/>
      <c r="BJ17" s="6"/>
      <c r="BK17" s="6"/>
      <c r="BL17" s="9"/>
      <c r="BM17" s="9"/>
      <c r="BN17" s="9"/>
      <c r="BO17" s="9"/>
    </row>
    <row r="18" spans="1:67" x14ac:dyDescent="0.35">
      <c r="A18" t="s">
        <v>594</v>
      </c>
      <c r="B18" t="s">
        <v>595</v>
      </c>
      <c r="C18" t="s">
        <v>714</v>
      </c>
      <c r="D18" t="s">
        <v>696</v>
      </c>
      <c r="E18" t="s">
        <v>601</v>
      </c>
      <c r="F18" s="1">
        <v>44322</v>
      </c>
      <c r="G18">
        <v>1</v>
      </c>
      <c r="H18" t="s">
        <v>55</v>
      </c>
      <c r="I18">
        <v>62.81</v>
      </c>
      <c r="J18">
        <v>60</v>
      </c>
      <c r="L18" t="s">
        <v>56</v>
      </c>
      <c r="M18" t="s">
        <v>58</v>
      </c>
      <c r="N18" t="s">
        <v>336</v>
      </c>
      <c r="O18" t="s">
        <v>56</v>
      </c>
      <c r="P18" t="s">
        <v>602</v>
      </c>
      <c r="Q18" t="s">
        <v>60</v>
      </c>
      <c r="R18">
        <v>110</v>
      </c>
      <c r="S18" t="s">
        <v>61</v>
      </c>
      <c r="T18">
        <v>17</v>
      </c>
      <c r="U18">
        <v>7</v>
      </c>
      <c r="V18">
        <v>29.09</v>
      </c>
      <c r="W18">
        <v>10.91</v>
      </c>
      <c r="X18">
        <v>29.09</v>
      </c>
      <c r="Y18">
        <v>28.18</v>
      </c>
      <c r="Z18">
        <v>49.09</v>
      </c>
      <c r="AA18">
        <v>4.45</v>
      </c>
      <c r="AC18">
        <v>77.27</v>
      </c>
      <c r="AD18">
        <v>63.64</v>
      </c>
      <c r="AE18">
        <v>47.46</v>
      </c>
      <c r="AF18">
        <v>30.64</v>
      </c>
      <c r="AG18">
        <v>71.819999999999993</v>
      </c>
      <c r="AH18">
        <v>56.38</v>
      </c>
      <c r="AI18">
        <v>73.569999999999993</v>
      </c>
      <c r="AJ18">
        <v>81.680000000000007</v>
      </c>
      <c r="AK18">
        <v>62.81</v>
      </c>
      <c r="BB18" t="s">
        <v>62</v>
      </c>
      <c r="BC18" t="s">
        <v>63</v>
      </c>
      <c r="BF18" s="9"/>
      <c r="BG18" s="9"/>
      <c r="BH18" s="9"/>
      <c r="BI18" s="9"/>
      <c r="BJ18" s="9"/>
      <c r="BK18" s="9"/>
      <c r="BL18" s="9"/>
      <c r="BM18" s="9"/>
      <c r="BN18" s="9"/>
      <c r="BO18" s="9"/>
    </row>
    <row r="19" spans="1:67" x14ac:dyDescent="0.35">
      <c r="A19" t="s">
        <v>594</v>
      </c>
      <c r="B19" t="s">
        <v>595</v>
      </c>
      <c r="C19" t="s">
        <v>714</v>
      </c>
      <c r="D19" t="s">
        <v>696</v>
      </c>
      <c r="E19" t="s">
        <v>603</v>
      </c>
      <c r="F19" s="1">
        <v>44489</v>
      </c>
      <c r="G19">
        <v>1</v>
      </c>
      <c r="H19" t="s">
        <v>55</v>
      </c>
      <c r="I19">
        <v>74.72</v>
      </c>
      <c r="J19">
        <v>60</v>
      </c>
      <c r="L19" t="s">
        <v>56</v>
      </c>
      <c r="M19" t="s">
        <v>58</v>
      </c>
      <c r="N19" t="s">
        <v>336</v>
      </c>
      <c r="O19" t="s">
        <v>56</v>
      </c>
      <c r="P19" t="s">
        <v>604</v>
      </c>
      <c r="Q19" t="s">
        <v>60</v>
      </c>
      <c r="R19">
        <v>110</v>
      </c>
      <c r="S19" t="s">
        <v>69</v>
      </c>
      <c r="T19">
        <v>17</v>
      </c>
      <c r="U19">
        <v>8</v>
      </c>
      <c r="V19">
        <v>28.18</v>
      </c>
      <c r="W19">
        <v>26.36</v>
      </c>
      <c r="X19">
        <v>29.09</v>
      </c>
      <c r="Y19">
        <v>0.91</v>
      </c>
      <c r="Z19">
        <v>40.909999999999997</v>
      </c>
      <c r="AA19">
        <v>4.09</v>
      </c>
      <c r="AC19">
        <v>77.27</v>
      </c>
      <c r="AD19">
        <v>72.73</v>
      </c>
      <c r="AE19">
        <v>45.97</v>
      </c>
      <c r="AF19">
        <v>74.06</v>
      </c>
      <c r="AG19">
        <v>99.09</v>
      </c>
      <c r="AH19">
        <v>56.38</v>
      </c>
      <c r="AI19">
        <v>85.39</v>
      </c>
      <c r="AJ19">
        <v>86.86</v>
      </c>
      <c r="AK19">
        <v>74.72</v>
      </c>
      <c r="BB19" t="s">
        <v>70</v>
      </c>
      <c r="BC19" t="s">
        <v>71</v>
      </c>
      <c r="BF19" s="10"/>
      <c r="BG19" s="10"/>
      <c r="BH19" s="10"/>
      <c r="BI19" s="10"/>
      <c r="BJ19" s="10"/>
      <c r="BK19" s="10"/>
      <c r="BL19" s="10"/>
      <c r="BM19" s="10"/>
      <c r="BN19" s="10"/>
      <c r="BO19" s="9"/>
    </row>
    <row r="20" spans="1:67" x14ac:dyDescent="0.35">
      <c r="F20" s="1"/>
      <c r="H20" t="s">
        <v>724</v>
      </c>
      <c r="I20">
        <f>AVERAGE(I16:I19)</f>
        <v>63.839999999999996</v>
      </c>
      <c r="J20">
        <f>AVERAGE(I16:I17)</f>
        <v>58.914999999999999</v>
      </c>
      <c r="K20">
        <f>AVERAGE(I16:I19)</f>
        <v>63.839999999999996</v>
      </c>
      <c r="L20">
        <f>STDEV(I16:I19)</f>
        <v>7.5218038616633933</v>
      </c>
      <c r="AK20">
        <f>AVERAGE(AK16:AK19)</f>
        <v>63.839999999999996</v>
      </c>
      <c r="BF20" s="6"/>
      <c r="BG20" s="6"/>
      <c r="BH20" s="6"/>
      <c r="BI20" s="6"/>
      <c r="BJ20" s="6"/>
      <c r="BK20" s="6"/>
      <c r="BL20" s="6"/>
      <c r="BM20" s="6"/>
      <c r="BN20" s="6"/>
      <c r="BO20" s="9"/>
    </row>
    <row r="21" spans="1:67" x14ac:dyDescent="0.35">
      <c r="F21" s="1"/>
      <c r="BF21" s="6"/>
      <c r="BG21" s="6"/>
      <c r="BH21" s="6"/>
      <c r="BI21" s="6"/>
      <c r="BJ21" s="6"/>
      <c r="BK21" s="6"/>
      <c r="BL21" s="6"/>
      <c r="BM21" s="6"/>
      <c r="BN21" s="6"/>
      <c r="BO21" s="9"/>
    </row>
    <row r="22" spans="1:67" x14ac:dyDescent="0.35">
      <c r="A22" t="s">
        <v>605</v>
      </c>
      <c r="B22" t="s">
        <v>606</v>
      </c>
      <c r="C22" t="s">
        <v>714</v>
      </c>
      <c r="D22" t="s">
        <v>696</v>
      </c>
      <c r="E22" t="s">
        <v>607</v>
      </c>
      <c r="F22" s="1">
        <v>43223</v>
      </c>
      <c r="G22">
        <v>1</v>
      </c>
      <c r="H22" t="s">
        <v>55</v>
      </c>
      <c r="I22">
        <v>58.15</v>
      </c>
      <c r="J22">
        <v>60</v>
      </c>
      <c r="L22" t="s">
        <v>56</v>
      </c>
      <c r="M22" t="s">
        <v>608</v>
      </c>
      <c r="N22" t="s">
        <v>58</v>
      </c>
      <c r="O22" t="s">
        <v>56</v>
      </c>
      <c r="P22" t="s">
        <v>609</v>
      </c>
      <c r="Q22" t="s">
        <v>60</v>
      </c>
      <c r="R22">
        <v>110</v>
      </c>
      <c r="S22" t="s">
        <v>61</v>
      </c>
      <c r="T22">
        <v>12</v>
      </c>
      <c r="U22">
        <v>6</v>
      </c>
      <c r="V22">
        <v>13.64</v>
      </c>
      <c r="W22">
        <v>10.91</v>
      </c>
      <c r="X22">
        <v>40</v>
      </c>
      <c r="Y22">
        <v>22.73</v>
      </c>
      <c r="Z22">
        <v>51.82</v>
      </c>
      <c r="AA22">
        <v>4.6399999999999997</v>
      </c>
      <c r="AC22">
        <v>54.55</v>
      </c>
      <c r="AD22">
        <v>54.55</v>
      </c>
      <c r="AE22">
        <v>22.25</v>
      </c>
      <c r="AF22">
        <v>30.64</v>
      </c>
      <c r="AG22">
        <v>77.27</v>
      </c>
      <c r="AH22">
        <v>77.52</v>
      </c>
      <c r="AI22">
        <v>69.63</v>
      </c>
      <c r="AJ22">
        <v>78.84</v>
      </c>
      <c r="AK22">
        <v>58.15</v>
      </c>
      <c r="BB22" t="s">
        <v>62</v>
      </c>
      <c r="BC22" t="s">
        <v>63</v>
      </c>
    </row>
    <row r="23" spans="1:67" x14ac:dyDescent="0.35">
      <c r="A23" t="s">
        <v>605</v>
      </c>
      <c r="B23" t="s">
        <v>606</v>
      </c>
      <c r="C23" t="s">
        <v>714</v>
      </c>
      <c r="D23" t="s">
        <v>696</v>
      </c>
      <c r="E23" t="s">
        <v>610</v>
      </c>
      <c r="F23" s="1">
        <v>43382</v>
      </c>
      <c r="G23">
        <v>1</v>
      </c>
      <c r="H23" t="s">
        <v>55</v>
      </c>
      <c r="I23">
        <v>72.14</v>
      </c>
      <c r="J23">
        <v>60</v>
      </c>
      <c r="L23" t="s">
        <v>56</v>
      </c>
      <c r="M23" t="s">
        <v>58</v>
      </c>
      <c r="N23" t="s">
        <v>58</v>
      </c>
      <c r="O23" t="s">
        <v>56</v>
      </c>
      <c r="P23" t="s">
        <v>609</v>
      </c>
      <c r="Q23" t="s">
        <v>60</v>
      </c>
      <c r="R23">
        <v>110</v>
      </c>
      <c r="S23" t="s">
        <v>69</v>
      </c>
      <c r="T23">
        <v>16</v>
      </c>
      <c r="U23">
        <v>7</v>
      </c>
      <c r="V23">
        <v>39.090000000000003</v>
      </c>
      <c r="W23">
        <v>7.27</v>
      </c>
      <c r="X23">
        <v>41.82</v>
      </c>
      <c r="Y23">
        <v>1.82</v>
      </c>
      <c r="Z23">
        <v>35.450000000000003</v>
      </c>
      <c r="AA23">
        <v>4.28</v>
      </c>
      <c r="AC23">
        <v>72.73</v>
      </c>
      <c r="AD23">
        <v>63.64</v>
      </c>
      <c r="AE23">
        <v>63.77</v>
      </c>
      <c r="AF23">
        <v>20.43</v>
      </c>
      <c r="AG23">
        <v>98.18</v>
      </c>
      <c r="AH23">
        <v>81.040000000000006</v>
      </c>
      <c r="AI23">
        <v>93.27</v>
      </c>
      <c r="AJ23">
        <v>84.09</v>
      </c>
      <c r="AK23">
        <v>72.14</v>
      </c>
      <c r="BB23" t="s">
        <v>70</v>
      </c>
      <c r="BC23" t="s">
        <v>71</v>
      </c>
    </row>
    <row r="24" spans="1:67" x14ac:dyDescent="0.35">
      <c r="A24" t="s">
        <v>605</v>
      </c>
      <c r="B24" t="s">
        <v>606</v>
      </c>
      <c r="C24" t="s">
        <v>714</v>
      </c>
      <c r="D24" t="s">
        <v>696</v>
      </c>
      <c r="E24" t="s">
        <v>613</v>
      </c>
      <c r="F24" s="1">
        <v>43563</v>
      </c>
      <c r="G24">
        <v>1</v>
      </c>
      <c r="H24" t="s">
        <v>55</v>
      </c>
      <c r="I24">
        <v>46.73</v>
      </c>
      <c r="J24">
        <v>60</v>
      </c>
      <c r="L24" t="s">
        <v>56</v>
      </c>
      <c r="M24" t="s">
        <v>58</v>
      </c>
      <c r="N24" t="s">
        <v>78</v>
      </c>
      <c r="O24" t="s">
        <v>65</v>
      </c>
      <c r="P24" t="s">
        <v>614</v>
      </c>
      <c r="Q24" t="s">
        <v>60</v>
      </c>
      <c r="R24">
        <v>110</v>
      </c>
      <c r="S24" t="s">
        <v>61</v>
      </c>
      <c r="T24">
        <v>12</v>
      </c>
      <c r="U24">
        <v>5</v>
      </c>
      <c r="V24">
        <v>20</v>
      </c>
      <c r="W24">
        <v>1.82</v>
      </c>
      <c r="X24">
        <v>25.45</v>
      </c>
      <c r="Y24">
        <v>43.64</v>
      </c>
      <c r="Z24">
        <v>59.09</v>
      </c>
      <c r="AA24">
        <v>5.15</v>
      </c>
      <c r="AC24">
        <v>54.55</v>
      </c>
      <c r="AD24">
        <v>45.45</v>
      </c>
      <c r="AE24">
        <v>32.630000000000003</v>
      </c>
      <c r="AF24">
        <v>5.1100000000000003</v>
      </c>
      <c r="AG24">
        <v>56.36</v>
      </c>
      <c r="AH24">
        <v>49.33</v>
      </c>
      <c r="AI24">
        <v>59.12</v>
      </c>
      <c r="AJ24">
        <v>71.260000000000005</v>
      </c>
      <c r="AK24">
        <v>46.73</v>
      </c>
      <c r="BB24" t="s">
        <v>62</v>
      </c>
      <c r="BC24" t="s">
        <v>63</v>
      </c>
    </row>
    <row r="25" spans="1:67" x14ac:dyDescent="0.35">
      <c r="A25" t="s">
        <v>605</v>
      </c>
      <c r="B25" t="s">
        <v>606</v>
      </c>
      <c r="C25" t="s">
        <v>714</v>
      </c>
      <c r="D25" t="s">
        <v>696</v>
      </c>
      <c r="E25" t="s">
        <v>615</v>
      </c>
      <c r="F25" s="1">
        <v>43747</v>
      </c>
      <c r="G25">
        <v>1</v>
      </c>
      <c r="H25" t="s">
        <v>55</v>
      </c>
      <c r="I25">
        <v>67.13</v>
      </c>
      <c r="J25">
        <v>60</v>
      </c>
      <c r="L25" t="s">
        <v>56</v>
      </c>
      <c r="M25" t="s">
        <v>58</v>
      </c>
      <c r="N25" t="s">
        <v>58</v>
      </c>
      <c r="O25" t="s">
        <v>56</v>
      </c>
      <c r="P25" t="s">
        <v>616</v>
      </c>
      <c r="Q25" t="s">
        <v>60</v>
      </c>
      <c r="R25">
        <v>110</v>
      </c>
      <c r="S25" t="s">
        <v>69</v>
      </c>
      <c r="T25">
        <v>15</v>
      </c>
      <c r="U25">
        <v>5</v>
      </c>
      <c r="V25">
        <v>15.45</v>
      </c>
      <c r="W25">
        <v>28.18</v>
      </c>
      <c r="X25">
        <v>33.64</v>
      </c>
      <c r="Y25">
        <v>0.91</v>
      </c>
      <c r="Z25">
        <v>50</v>
      </c>
      <c r="AA25">
        <v>4.3899999999999997</v>
      </c>
      <c r="AC25">
        <v>68.180000000000007</v>
      </c>
      <c r="AD25">
        <v>45.45</v>
      </c>
      <c r="AE25">
        <v>25.21</v>
      </c>
      <c r="AF25">
        <v>79.16</v>
      </c>
      <c r="AG25">
        <v>99.09</v>
      </c>
      <c r="AH25">
        <v>65.19</v>
      </c>
      <c r="AI25">
        <v>72.25</v>
      </c>
      <c r="AJ25">
        <v>82.49</v>
      </c>
      <c r="AK25">
        <v>67.13</v>
      </c>
      <c r="BB25" t="s">
        <v>70</v>
      </c>
      <c r="BC25" t="s">
        <v>71</v>
      </c>
    </row>
    <row r="26" spans="1:67" x14ac:dyDescent="0.35">
      <c r="F26" s="1"/>
      <c r="H26" t="s">
        <v>724</v>
      </c>
      <c r="I26">
        <f>AVERAGE(I22:I25)</f>
        <v>61.037499999999994</v>
      </c>
      <c r="J26">
        <f>AVERAGE(I22:I25)</f>
        <v>61.037499999999994</v>
      </c>
      <c r="K26">
        <f>AVERAGE(I22:I25)</f>
        <v>61.037499999999994</v>
      </c>
      <c r="L26">
        <f>STDEV(I22:I25)</f>
        <v>11.156855515780444</v>
      </c>
      <c r="AK26">
        <f>AVERAGE(AK22:AK25)</f>
        <v>61.037499999999994</v>
      </c>
    </row>
    <row r="27" spans="1:67" x14ac:dyDescent="0.35">
      <c r="F27" s="1"/>
    </row>
    <row r="28" spans="1:67" x14ac:dyDescent="0.35">
      <c r="A28" t="s">
        <v>619</v>
      </c>
      <c r="B28" t="s">
        <v>620</v>
      </c>
      <c r="C28" t="s">
        <v>714</v>
      </c>
      <c r="D28" t="s">
        <v>696</v>
      </c>
      <c r="E28" t="s">
        <v>621</v>
      </c>
      <c r="F28" s="1">
        <v>42136</v>
      </c>
      <c r="G28">
        <v>1</v>
      </c>
      <c r="H28" t="s">
        <v>55</v>
      </c>
      <c r="I28">
        <v>52.97</v>
      </c>
      <c r="J28">
        <v>60</v>
      </c>
      <c r="L28" t="s">
        <v>65</v>
      </c>
      <c r="M28" t="s">
        <v>78</v>
      </c>
      <c r="N28" t="s">
        <v>58</v>
      </c>
      <c r="O28" t="s">
        <v>56</v>
      </c>
      <c r="P28" t="s">
        <v>313</v>
      </c>
      <c r="Q28" t="s">
        <v>60</v>
      </c>
      <c r="R28">
        <v>110</v>
      </c>
      <c r="S28" t="s">
        <v>61</v>
      </c>
      <c r="T28">
        <v>18</v>
      </c>
      <c r="U28">
        <v>7</v>
      </c>
      <c r="V28">
        <v>30.91</v>
      </c>
      <c r="W28">
        <v>2.73</v>
      </c>
      <c r="X28">
        <v>19.09</v>
      </c>
      <c r="Y28">
        <v>44.55</v>
      </c>
      <c r="Z28">
        <v>61.82</v>
      </c>
      <c r="AA28">
        <v>5.0599999999999996</v>
      </c>
      <c r="AC28">
        <v>81.819999999999993</v>
      </c>
      <c r="AD28">
        <v>63.64</v>
      </c>
      <c r="AE28">
        <v>50.42</v>
      </c>
      <c r="AF28">
        <v>7.66</v>
      </c>
      <c r="AG28">
        <v>55.45</v>
      </c>
      <c r="AH28">
        <v>37</v>
      </c>
      <c r="AI28">
        <v>55.18</v>
      </c>
      <c r="AJ28">
        <v>72.59</v>
      </c>
      <c r="AK28">
        <v>52.97</v>
      </c>
      <c r="BB28" t="s">
        <v>62</v>
      </c>
      <c r="BC28" t="s">
        <v>63</v>
      </c>
    </row>
    <row r="29" spans="1:67" x14ac:dyDescent="0.35">
      <c r="A29" t="s">
        <v>619</v>
      </c>
      <c r="B29" t="s">
        <v>620</v>
      </c>
      <c r="C29" t="s">
        <v>714</v>
      </c>
      <c r="D29" t="s">
        <v>696</v>
      </c>
      <c r="E29" t="s">
        <v>622</v>
      </c>
      <c r="F29" s="1">
        <v>42324</v>
      </c>
      <c r="G29">
        <v>1</v>
      </c>
      <c r="H29" t="s">
        <v>55</v>
      </c>
      <c r="I29">
        <v>68.16</v>
      </c>
      <c r="J29">
        <v>60</v>
      </c>
      <c r="L29" t="s">
        <v>65</v>
      </c>
      <c r="M29" t="s">
        <v>78</v>
      </c>
      <c r="N29" t="s">
        <v>58</v>
      </c>
      <c r="O29" t="s">
        <v>56</v>
      </c>
      <c r="P29" t="s">
        <v>90</v>
      </c>
      <c r="Q29" t="s">
        <v>60</v>
      </c>
      <c r="R29">
        <v>110</v>
      </c>
      <c r="S29" t="s">
        <v>69</v>
      </c>
      <c r="T29">
        <v>11</v>
      </c>
      <c r="U29">
        <v>5</v>
      </c>
      <c r="V29">
        <v>59.09</v>
      </c>
      <c r="W29">
        <v>10</v>
      </c>
      <c r="X29">
        <v>44.55</v>
      </c>
      <c r="Y29">
        <v>3.64</v>
      </c>
      <c r="Z29">
        <v>59.09</v>
      </c>
      <c r="AA29">
        <v>4.32</v>
      </c>
      <c r="AC29">
        <v>50</v>
      </c>
      <c r="AD29">
        <v>45.45</v>
      </c>
      <c r="AE29">
        <v>96.4</v>
      </c>
      <c r="AF29">
        <v>28.09</v>
      </c>
      <c r="AG29">
        <v>96.36</v>
      </c>
      <c r="AH29">
        <v>86.33</v>
      </c>
      <c r="AI29">
        <v>59.12</v>
      </c>
      <c r="AJ29">
        <v>83.56</v>
      </c>
      <c r="AK29">
        <v>68.16</v>
      </c>
      <c r="BB29" t="s">
        <v>70</v>
      </c>
      <c r="BC29" t="s">
        <v>71</v>
      </c>
    </row>
    <row r="30" spans="1:67" x14ac:dyDescent="0.35">
      <c r="A30" t="s">
        <v>619</v>
      </c>
      <c r="B30" t="s">
        <v>620</v>
      </c>
      <c r="C30" t="s">
        <v>714</v>
      </c>
      <c r="D30" t="s">
        <v>696</v>
      </c>
      <c r="E30" t="s">
        <v>623</v>
      </c>
      <c r="F30" s="1">
        <v>42506</v>
      </c>
      <c r="G30">
        <v>1</v>
      </c>
      <c r="H30" t="s">
        <v>55</v>
      </c>
      <c r="I30">
        <v>43.5</v>
      </c>
      <c r="J30">
        <v>60</v>
      </c>
      <c r="L30" t="s">
        <v>65</v>
      </c>
      <c r="M30" t="s">
        <v>78</v>
      </c>
      <c r="N30" t="s">
        <v>78</v>
      </c>
      <c r="O30" t="s">
        <v>65</v>
      </c>
      <c r="P30" t="s">
        <v>318</v>
      </c>
      <c r="Q30" t="s">
        <v>60</v>
      </c>
      <c r="R30">
        <v>110</v>
      </c>
      <c r="S30" t="s">
        <v>61</v>
      </c>
      <c r="T30">
        <v>11</v>
      </c>
      <c r="U30">
        <v>5</v>
      </c>
      <c r="V30">
        <v>14.55</v>
      </c>
      <c r="W30">
        <v>2.73</v>
      </c>
      <c r="X30">
        <v>13.64</v>
      </c>
      <c r="Y30">
        <v>40</v>
      </c>
      <c r="Z30">
        <v>55.45</v>
      </c>
      <c r="AA30">
        <v>5.22</v>
      </c>
      <c r="AC30">
        <v>50</v>
      </c>
      <c r="AD30">
        <v>45.45</v>
      </c>
      <c r="AE30">
        <v>23.73</v>
      </c>
      <c r="AF30">
        <v>7.66</v>
      </c>
      <c r="AG30">
        <v>60</v>
      </c>
      <c r="AH30">
        <v>26.43</v>
      </c>
      <c r="AI30">
        <v>64.37</v>
      </c>
      <c r="AJ30">
        <v>70.319999999999993</v>
      </c>
      <c r="AK30">
        <v>43.5</v>
      </c>
      <c r="BB30" t="s">
        <v>62</v>
      </c>
      <c r="BC30" t="s">
        <v>63</v>
      </c>
    </row>
    <row r="31" spans="1:67" x14ac:dyDescent="0.35">
      <c r="A31" t="s">
        <v>619</v>
      </c>
      <c r="B31" t="s">
        <v>620</v>
      </c>
      <c r="C31" t="s">
        <v>714</v>
      </c>
      <c r="D31" t="s">
        <v>696</v>
      </c>
      <c r="E31" t="s">
        <v>624</v>
      </c>
      <c r="F31" s="1">
        <v>42681</v>
      </c>
      <c r="G31">
        <v>1</v>
      </c>
      <c r="H31" t="s">
        <v>55</v>
      </c>
      <c r="I31">
        <v>68.8</v>
      </c>
      <c r="J31">
        <v>60</v>
      </c>
      <c r="L31" t="s">
        <v>65</v>
      </c>
      <c r="M31" t="s">
        <v>78</v>
      </c>
      <c r="N31" t="s">
        <v>78</v>
      </c>
      <c r="O31" t="s">
        <v>65</v>
      </c>
      <c r="P31" t="s">
        <v>590</v>
      </c>
      <c r="Q31" t="s">
        <v>60</v>
      </c>
      <c r="R31">
        <v>110</v>
      </c>
      <c r="S31" t="s">
        <v>69</v>
      </c>
      <c r="T31">
        <v>16</v>
      </c>
      <c r="U31">
        <v>9</v>
      </c>
      <c r="V31">
        <v>15.45</v>
      </c>
      <c r="W31">
        <v>19.09</v>
      </c>
      <c r="X31">
        <v>41.82</v>
      </c>
      <c r="Y31">
        <v>18.18</v>
      </c>
      <c r="Z31">
        <v>52.73</v>
      </c>
      <c r="AA31">
        <v>4.16</v>
      </c>
      <c r="AC31">
        <v>72.73</v>
      </c>
      <c r="AD31">
        <v>81.819999999999993</v>
      </c>
      <c r="AE31">
        <v>25.21</v>
      </c>
      <c r="AF31">
        <v>53.63</v>
      </c>
      <c r="AG31">
        <v>81.819999999999993</v>
      </c>
      <c r="AH31">
        <v>81.040000000000006</v>
      </c>
      <c r="AI31">
        <v>68.31</v>
      </c>
      <c r="AJ31">
        <v>85.88</v>
      </c>
      <c r="AK31">
        <v>68.8</v>
      </c>
      <c r="BB31" t="s">
        <v>70</v>
      </c>
      <c r="BC31" t="s">
        <v>71</v>
      </c>
    </row>
    <row r="32" spans="1:67" x14ac:dyDescent="0.35">
      <c r="A32" t="s">
        <v>619</v>
      </c>
      <c r="B32" t="s">
        <v>620</v>
      </c>
      <c r="C32" t="s">
        <v>714</v>
      </c>
      <c r="D32" t="s">
        <v>696</v>
      </c>
      <c r="E32" t="s">
        <v>625</v>
      </c>
      <c r="F32" s="1">
        <v>43223</v>
      </c>
      <c r="G32">
        <v>1</v>
      </c>
      <c r="H32" t="s">
        <v>55</v>
      </c>
      <c r="I32">
        <v>46.57</v>
      </c>
      <c r="J32">
        <v>60</v>
      </c>
      <c r="L32" t="s">
        <v>56</v>
      </c>
      <c r="M32" t="s">
        <v>626</v>
      </c>
      <c r="N32" t="s">
        <v>58</v>
      </c>
      <c r="O32" t="s">
        <v>56</v>
      </c>
      <c r="P32" t="s">
        <v>627</v>
      </c>
      <c r="Q32" t="s">
        <v>60</v>
      </c>
      <c r="R32">
        <v>110</v>
      </c>
      <c r="S32" t="s">
        <v>61</v>
      </c>
      <c r="T32">
        <v>11</v>
      </c>
      <c r="U32">
        <v>5</v>
      </c>
      <c r="V32">
        <v>36.36</v>
      </c>
      <c r="W32">
        <v>0.91</v>
      </c>
      <c r="X32">
        <v>14.55</v>
      </c>
      <c r="Y32">
        <v>37.270000000000003</v>
      </c>
      <c r="Z32">
        <v>63.64</v>
      </c>
      <c r="AA32">
        <v>5.12</v>
      </c>
      <c r="AC32">
        <v>50</v>
      </c>
      <c r="AD32">
        <v>45.45</v>
      </c>
      <c r="AE32">
        <v>59.32</v>
      </c>
      <c r="AF32">
        <v>2.5499999999999998</v>
      </c>
      <c r="AG32">
        <v>62.73</v>
      </c>
      <c r="AH32">
        <v>28.19</v>
      </c>
      <c r="AI32">
        <v>52.55</v>
      </c>
      <c r="AJ32">
        <v>71.790000000000006</v>
      </c>
      <c r="AK32">
        <v>46.57</v>
      </c>
      <c r="BB32" t="s">
        <v>62</v>
      </c>
      <c r="BC32" t="s">
        <v>63</v>
      </c>
    </row>
    <row r="33" spans="1:55" x14ac:dyDescent="0.35">
      <c r="A33" t="s">
        <v>619</v>
      </c>
      <c r="B33" t="s">
        <v>620</v>
      </c>
      <c r="C33" t="s">
        <v>714</v>
      </c>
      <c r="D33" t="s">
        <v>696</v>
      </c>
      <c r="E33" t="s">
        <v>628</v>
      </c>
      <c r="F33" s="1">
        <v>43382</v>
      </c>
      <c r="G33">
        <v>1</v>
      </c>
      <c r="H33" t="s">
        <v>55</v>
      </c>
      <c r="I33">
        <v>70.72</v>
      </c>
      <c r="J33">
        <v>60</v>
      </c>
      <c r="L33" t="s">
        <v>56</v>
      </c>
      <c r="M33" t="s">
        <v>58</v>
      </c>
      <c r="N33" t="s">
        <v>58</v>
      </c>
      <c r="O33" t="s">
        <v>56</v>
      </c>
      <c r="P33" t="s">
        <v>609</v>
      </c>
      <c r="Q33" t="s">
        <v>60</v>
      </c>
      <c r="R33">
        <v>110</v>
      </c>
      <c r="S33" t="s">
        <v>69</v>
      </c>
      <c r="T33">
        <v>16</v>
      </c>
      <c r="U33">
        <v>7</v>
      </c>
      <c r="V33">
        <v>23.64</v>
      </c>
      <c r="W33">
        <v>23.64</v>
      </c>
      <c r="X33">
        <v>31.82</v>
      </c>
      <c r="Y33">
        <v>5.45</v>
      </c>
      <c r="Z33">
        <v>40</v>
      </c>
      <c r="AA33">
        <v>4.45</v>
      </c>
      <c r="AC33">
        <v>72.73</v>
      </c>
      <c r="AD33">
        <v>63.64</v>
      </c>
      <c r="AE33">
        <v>38.56</v>
      </c>
      <c r="AF33">
        <v>66.39</v>
      </c>
      <c r="AG33">
        <v>94.55</v>
      </c>
      <c r="AH33">
        <v>61.66</v>
      </c>
      <c r="AI33">
        <v>86.71</v>
      </c>
      <c r="AJ33">
        <v>81.55</v>
      </c>
      <c r="AK33">
        <v>70.72</v>
      </c>
      <c r="BB33" t="s">
        <v>70</v>
      </c>
      <c r="BC33" t="s">
        <v>71</v>
      </c>
    </row>
    <row r="34" spans="1:55" x14ac:dyDescent="0.35">
      <c r="A34" t="s">
        <v>619</v>
      </c>
      <c r="B34" t="s">
        <v>620</v>
      </c>
      <c r="C34" t="s">
        <v>714</v>
      </c>
      <c r="D34" t="s">
        <v>696</v>
      </c>
      <c r="E34" t="s">
        <v>629</v>
      </c>
      <c r="F34" s="1">
        <v>43563</v>
      </c>
      <c r="G34">
        <v>1</v>
      </c>
      <c r="H34" t="s">
        <v>55</v>
      </c>
      <c r="I34">
        <v>59.13</v>
      </c>
      <c r="J34">
        <v>60</v>
      </c>
      <c r="L34" t="s">
        <v>56</v>
      </c>
      <c r="M34" t="s">
        <v>58</v>
      </c>
      <c r="N34" t="s">
        <v>58</v>
      </c>
      <c r="O34" t="s">
        <v>56</v>
      </c>
      <c r="P34" t="s">
        <v>614</v>
      </c>
      <c r="Q34" t="s">
        <v>60</v>
      </c>
      <c r="R34">
        <v>110</v>
      </c>
      <c r="S34" t="s">
        <v>61</v>
      </c>
      <c r="T34">
        <v>13</v>
      </c>
      <c r="U34">
        <v>6</v>
      </c>
      <c r="V34">
        <v>36.36</v>
      </c>
      <c r="W34">
        <v>2.73</v>
      </c>
      <c r="X34">
        <v>35.450000000000003</v>
      </c>
      <c r="Y34">
        <v>26.36</v>
      </c>
      <c r="Z34">
        <v>50</v>
      </c>
      <c r="AA34">
        <v>4.71</v>
      </c>
      <c r="AC34">
        <v>59.09</v>
      </c>
      <c r="AD34">
        <v>54.55</v>
      </c>
      <c r="AE34">
        <v>59.32</v>
      </c>
      <c r="AF34">
        <v>7.66</v>
      </c>
      <c r="AG34">
        <v>73.64</v>
      </c>
      <c r="AH34">
        <v>68.709999999999994</v>
      </c>
      <c r="AI34">
        <v>72.25</v>
      </c>
      <c r="AJ34">
        <v>77.81</v>
      </c>
      <c r="AK34">
        <v>59.13</v>
      </c>
      <c r="BB34" t="s">
        <v>62</v>
      </c>
      <c r="BC34" t="s">
        <v>63</v>
      </c>
    </row>
    <row r="35" spans="1:55" x14ac:dyDescent="0.35">
      <c r="A35" t="s">
        <v>619</v>
      </c>
      <c r="B35" t="s">
        <v>620</v>
      </c>
      <c r="C35" t="s">
        <v>714</v>
      </c>
      <c r="D35" t="s">
        <v>696</v>
      </c>
      <c r="E35" t="s">
        <v>630</v>
      </c>
      <c r="F35" s="1">
        <v>43746</v>
      </c>
      <c r="G35">
        <v>1</v>
      </c>
      <c r="H35" t="s">
        <v>55</v>
      </c>
      <c r="I35">
        <v>66.13</v>
      </c>
      <c r="J35">
        <v>60</v>
      </c>
      <c r="L35" t="s">
        <v>56</v>
      </c>
      <c r="M35" t="s">
        <v>58</v>
      </c>
      <c r="N35" t="s">
        <v>58</v>
      </c>
      <c r="O35" t="s">
        <v>56</v>
      </c>
      <c r="P35" t="s">
        <v>616</v>
      </c>
      <c r="Q35" t="s">
        <v>60</v>
      </c>
      <c r="R35">
        <v>110</v>
      </c>
      <c r="S35" t="s">
        <v>69</v>
      </c>
      <c r="T35">
        <v>10</v>
      </c>
      <c r="U35">
        <v>6</v>
      </c>
      <c r="V35">
        <v>32.729999999999997</v>
      </c>
      <c r="W35">
        <v>22.73</v>
      </c>
      <c r="X35">
        <v>30</v>
      </c>
      <c r="Y35">
        <v>0</v>
      </c>
      <c r="Z35">
        <v>50.91</v>
      </c>
      <c r="AA35">
        <v>4.37</v>
      </c>
      <c r="AC35">
        <v>45.45</v>
      </c>
      <c r="AD35">
        <v>54.55</v>
      </c>
      <c r="AE35">
        <v>53.39</v>
      </c>
      <c r="AF35">
        <v>63.84</v>
      </c>
      <c r="AG35">
        <v>100</v>
      </c>
      <c r="AH35">
        <v>58.14</v>
      </c>
      <c r="AI35">
        <v>70.94</v>
      </c>
      <c r="AJ35">
        <v>82.75</v>
      </c>
      <c r="AK35">
        <v>66.13</v>
      </c>
      <c r="BB35" t="s">
        <v>70</v>
      </c>
      <c r="BC35" t="s">
        <v>71</v>
      </c>
    </row>
    <row r="36" spans="1:55" x14ac:dyDescent="0.35">
      <c r="A36" t="s">
        <v>619</v>
      </c>
      <c r="B36" t="s">
        <v>620</v>
      </c>
      <c r="C36" t="s">
        <v>714</v>
      </c>
      <c r="D36" t="s">
        <v>696</v>
      </c>
      <c r="E36" t="s">
        <v>631</v>
      </c>
      <c r="F36" s="1">
        <v>44341</v>
      </c>
      <c r="G36">
        <v>1</v>
      </c>
      <c r="H36" t="s">
        <v>55</v>
      </c>
      <c r="I36">
        <v>61.56</v>
      </c>
      <c r="J36">
        <v>60</v>
      </c>
      <c r="L36" t="s">
        <v>56</v>
      </c>
      <c r="M36" t="s">
        <v>58</v>
      </c>
      <c r="N36" t="s">
        <v>336</v>
      </c>
      <c r="O36" t="s">
        <v>56</v>
      </c>
      <c r="P36" t="s">
        <v>458</v>
      </c>
      <c r="Q36" t="s">
        <v>60</v>
      </c>
      <c r="R36">
        <v>110</v>
      </c>
      <c r="S36" t="s">
        <v>61</v>
      </c>
      <c r="T36">
        <v>13</v>
      </c>
      <c r="U36">
        <v>6</v>
      </c>
      <c r="V36">
        <v>32.729999999999997</v>
      </c>
      <c r="W36">
        <v>9.09</v>
      </c>
      <c r="X36">
        <v>25.45</v>
      </c>
      <c r="Y36">
        <v>9.09</v>
      </c>
      <c r="Z36">
        <v>43.64</v>
      </c>
      <c r="AA36">
        <v>4.68</v>
      </c>
      <c r="AC36">
        <v>59.09</v>
      </c>
      <c r="AD36">
        <v>54.55</v>
      </c>
      <c r="AE36">
        <v>53.39</v>
      </c>
      <c r="AF36">
        <v>25.54</v>
      </c>
      <c r="AG36">
        <v>90.91</v>
      </c>
      <c r="AH36">
        <v>49.33</v>
      </c>
      <c r="AI36">
        <v>81.45</v>
      </c>
      <c r="AJ36">
        <v>78.25</v>
      </c>
      <c r="AK36">
        <v>61.56</v>
      </c>
      <c r="BB36" t="s">
        <v>62</v>
      </c>
      <c r="BC36" t="s">
        <v>63</v>
      </c>
    </row>
    <row r="37" spans="1:55" x14ac:dyDescent="0.35">
      <c r="A37" t="s">
        <v>619</v>
      </c>
      <c r="B37" t="s">
        <v>620</v>
      </c>
      <c r="C37" t="s">
        <v>714</v>
      </c>
      <c r="D37" t="s">
        <v>696</v>
      </c>
      <c r="E37" t="s">
        <v>632</v>
      </c>
      <c r="F37" s="1">
        <v>44490</v>
      </c>
      <c r="G37">
        <v>1</v>
      </c>
      <c r="H37" t="s">
        <v>55</v>
      </c>
      <c r="I37">
        <v>75.78</v>
      </c>
      <c r="J37">
        <v>60</v>
      </c>
      <c r="L37" t="s">
        <v>56</v>
      </c>
      <c r="M37" t="s">
        <v>58</v>
      </c>
      <c r="N37" t="s">
        <v>336</v>
      </c>
      <c r="O37" t="s">
        <v>56</v>
      </c>
      <c r="P37" t="s">
        <v>497</v>
      </c>
      <c r="Q37" t="s">
        <v>60</v>
      </c>
      <c r="R37">
        <v>110</v>
      </c>
      <c r="S37" t="s">
        <v>69</v>
      </c>
      <c r="T37">
        <v>14</v>
      </c>
      <c r="U37">
        <v>8</v>
      </c>
      <c r="V37">
        <v>30.91</v>
      </c>
      <c r="W37">
        <v>23.64</v>
      </c>
      <c r="X37">
        <v>40</v>
      </c>
      <c r="Y37">
        <v>4.55</v>
      </c>
      <c r="Z37">
        <v>36.36</v>
      </c>
      <c r="AA37">
        <v>4.01</v>
      </c>
      <c r="AC37">
        <v>63.64</v>
      </c>
      <c r="AD37">
        <v>72.73</v>
      </c>
      <c r="AE37">
        <v>50.42</v>
      </c>
      <c r="AF37">
        <v>66.39</v>
      </c>
      <c r="AG37">
        <v>95.45</v>
      </c>
      <c r="AH37">
        <v>77.52</v>
      </c>
      <c r="AI37">
        <v>91.96</v>
      </c>
      <c r="AJ37">
        <v>88.1</v>
      </c>
      <c r="AK37">
        <v>75.78</v>
      </c>
      <c r="BB37" t="s">
        <v>70</v>
      </c>
      <c r="BC37" t="s">
        <v>71</v>
      </c>
    </row>
    <row r="38" spans="1:55" x14ac:dyDescent="0.35">
      <c r="F38" s="1"/>
      <c r="H38" t="s">
        <v>724</v>
      </c>
      <c r="I38">
        <f>AVERAGE(I28:I37)</f>
        <v>61.331999999999994</v>
      </c>
      <c r="J38">
        <f>AVERAGE(I28:I35)</f>
        <v>59.497500000000002</v>
      </c>
      <c r="K38">
        <f>AVERAGE(I28:I37)</f>
        <v>61.331999999999994</v>
      </c>
      <c r="L38">
        <f>STDEV(I28:I37)</f>
        <v>10.713508399316346</v>
      </c>
      <c r="AB38" t="s">
        <v>724</v>
      </c>
      <c r="AC38">
        <f>AVERAGE(AC28:AC37)</f>
        <v>60.454999999999998</v>
      </c>
      <c r="AD38">
        <f t="shared" ref="AD38:AK38" si="4">AVERAGE(AD28:AD37)</f>
        <v>58.183000000000007</v>
      </c>
      <c r="AE38">
        <f t="shared" si="4"/>
        <v>51.015999999999998</v>
      </c>
      <c r="AF38">
        <f t="shared" si="4"/>
        <v>32.940999999999995</v>
      </c>
      <c r="AG38">
        <f t="shared" si="4"/>
        <v>81.091000000000008</v>
      </c>
      <c r="AH38">
        <f t="shared" si="4"/>
        <v>57.434999999999988</v>
      </c>
      <c r="AI38">
        <f t="shared" si="4"/>
        <v>70.28400000000002</v>
      </c>
      <c r="AJ38">
        <f t="shared" si="4"/>
        <v>79.260000000000005</v>
      </c>
      <c r="AK38">
        <f t="shared" si="4"/>
        <v>61.331999999999994</v>
      </c>
    </row>
    <row r="39" spans="1:55" x14ac:dyDescent="0.35">
      <c r="F39" s="1"/>
      <c r="AB39" t="s">
        <v>802</v>
      </c>
      <c r="AC39">
        <f>STDEV(AC28:AC37)</f>
        <v>12.132400376219437</v>
      </c>
      <c r="AD39">
        <f t="shared" ref="AD39:AJ39" si="5">STDEV(AD28:AD37)</f>
        <v>12.274022296432943</v>
      </c>
      <c r="AE39">
        <f t="shared" si="5"/>
        <v>20.480966340049051</v>
      </c>
      <c r="AF39">
        <f t="shared" si="5"/>
        <v>26.956262702550013</v>
      </c>
      <c r="AG39">
        <f t="shared" si="5"/>
        <v>16.898051465578291</v>
      </c>
      <c r="AH39">
        <f t="shared" si="5"/>
        <v>21.707289738191164</v>
      </c>
      <c r="AI39">
        <f t="shared" si="5"/>
        <v>13.227790778844653</v>
      </c>
      <c r="AJ39">
        <f t="shared" si="5"/>
        <v>6.1573821998927061</v>
      </c>
      <c r="AK39">
        <f t="shared" ref="AK39" si="6">STDEV(AK28:AK37)</f>
        <v>10.713508399316346</v>
      </c>
    </row>
    <row r="40" spans="1:55" x14ac:dyDescent="0.35">
      <c r="F40" s="1"/>
    </row>
    <row r="41" spans="1:55" x14ac:dyDescent="0.35">
      <c r="A41" t="s">
        <v>633</v>
      </c>
      <c r="B41" t="s">
        <v>634</v>
      </c>
      <c r="C41" t="s">
        <v>714</v>
      </c>
      <c r="D41" t="s">
        <v>696</v>
      </c>
      <c r="E41" t="s">
        <v>635</v>
      </c>
      <c r="F41" s="1">
        <v>39195</v>
      </c>
      <c r="G41">
        <v>1</v>
      </c>
      <c r="H41" t="s">
        <v>55</v>
      </c>
      <c r="I41">
        <v>57.66</v>
      </c>
      <c r="J41">
        <v>60</v>
      </c>
      <c r="L41" t="s">
        <v>56</v>
      </c>
      <c r="M41" t="s">
        <v>175</v>
      </c>
      <c r="N41" t="s">
        <v>58</v>
      </c>
      <c r="O41" t="s">
        <v>56</v>
      </c>
      <c r="P41" t="s">
        <v>636</v>
      </c>
      <c r="Q41" t="s">
        <v>60</v>
      </c>
      <c r="R41">
        <v>110</v>
      </c>
      <c r="S41" t="s">
        <v>61</v>
      </c>
      <c r="T41">
        <v>14</v>
      </c>
      <c r="U41">
        <v>8</v>
      </c>
      <c r="V41">
        <v>24.14</v>
      </c>
      <c r="W41">
        <v>2.59</v>
      </c>
      <c r="X41">
        <v>40.520000000000003</v>
      </c>
      <c r="Y41">
        <v>36.21</v>
      </c>
      <c r="Z41">
        <v>56.9</v>
      </c>
      <c r="AA41">
        <v>4.99</v>
      </c>
      <c r="AC41">
        <v>63.64</v>
      </c>
      <c r="AD41">
        <v>72.73</v>
      </c>
      <c r="AE41">
        <v>39.380000000000003</v>
      </c>
      <c r="AF41">
        <v>7.26</v>
      </c>
      <c r="AG41">
        <v>63.79</v>
      </c>
      <c r="AH41">
        <v>78.52</v>
      </c>
      <c r="AI41">
        <v>62.29</v>
      </c>
      <c r="AJ41">
        <v>73.66</v>
      </c>
      <c r="AK41">
        <v>57.66</v>
      </c>
      <c r="BB41" t="s">
        <v>62</v>
      </c>
      <c r="BC41" t="s">
        <v>63</v>
      </c>
    </row>
    <row r="42" spans="1:55" x14ac:dyDescent="0.35">
      <c r="A42" t="s">
        <v>633</v>
      </c>
      <c r="B42" t="s">
        <v>634</v>
      </c>
      <c r="C42" t="s">
        <v>714</v>
      </c>
      <c r="D42" t="s">
        <v>696</v>
      </c>
      <c r="E42" t="s">
        <v>637</v>
      </c>
      <c r="F42" s="1">
        <v>39359</v>
      </c>
      <c r="G42">
        <v>1</v>
      </c>
      <c r="H42" t="s">
        <v>55</v>
      </c>
      <c r="I42">
        <v>66.87</v>
      </c>
      <c r="J42">
        <v>60</v>
      </c>
      <c r="L42" t="s">
        <v>56</v>
      </c>
      <c r="M42" t="s">
        <v>58</v>
      </c>
      <c r="N42" t="s">
        <v>78</v>
      </c>
      <c r="O42" t="s">
        <v>65</v>
      </c>
      <c r="P42" t="s">
        <v>638</v>
      </c>
      <c r="Q42" t="s">
        <v>60</v>
      </c>
      <c r="R42">
        <v>110</v>
      </c>
      <c r="S42" t="s">
        <v>69</v>
      </c>
      <c r="T42">
        <v>17</v>
      </c>
      <c r="U42">
        <v>7</v>
      </c>
      <c r="V42">
        <v>38.81</v>
      </c>
      <c r="W42">
        <v>2.2400000000000002</v>
      </c>
      <c r="X42">
        <v>73.88</v>
      </c>
      <c r="Y42">
        <v>3.73</v>
      </c>
      <c r="Z42">
        <v>68.66</v>
      </c>
      <c r="AA42">
        <v>4.37</v>
      </c>
      <c r="AC42">
        <v>77.27</v>
      </c>
      <c r="AD42">
        <v>63.64</v>
      </c>
      <c r="AE42">
        <v>63.31</v>
      </c>
      <c r="AF42">
        <v>6.29</v>
      </c>
      <c r="AG42">
        <v>96.27</v>
      </c>
      <c r="AH42">
        <v>100</v>
      </c>
      <c r="AI42">
        <v>45.29</v>
      </c>
      <c r="AJ42">
        <v>82.86</v>
      </c>
      <c r="AK42">
        <v>66.87</v>
      </c>
      <c r="BB42" t="s">
        <v>70</v>
      </c>
      <c r="BC42" t="s">
        <v>71</v>
      </c>
    </row>
    <row r="43" spans="1:55" x14ac:dyDescent="0.35">
      <c r="A43" t="s">
        <v>633</v>
      </c>
      <c r="B43" t="s">
        <v>634</v>
      </c>
      <c r="C43" t="s">
        <v>714</v>
      </c>
      <c r="D43" t="s">
        <v>696</v>
      </c>
      <c r="E43" t="s">
        <v>639</v>
      </c>
      <c r="F43" s="1">
        <v>39562</v>
      </c>
      <c r="G43">
        <v>1</v>
      </c>
      <c r="H43" t="s">
        <v>55</v>
      </c>
      <c r="I43">
        <v>65.62</v>
      </c>
      <c r="J43">
        <v>60</v>
      </c>
      <c r="L43" t="s">
        <v>56</v>
      </c>
      <c r="M43" t="s">
        <v>175</v>
      </c>
      <c r="N43" t="s">
        <v>58</v>
      </c>
      <c r="O43" t="s">
        <v>56</v>
      </c>
      <c r="P43" t="s">
        <v>640</v>
      </c>
      <c r="Q43" t="s">
        <v>60</v>
      </c>
      <c r="R43">
        <v>110</v>
      </c>
      <c r="S43" t="s">
        <v>61</v>
      </c>
      <c r="T43">
        <v>18</v>
      </c>
      <c r="U43">
        <v>9</v>
      </c>
      <c r="V43">
        <v>23.42</v>
      </c>
      <c r="W43">
        <v>5.41</v>
      </c>
      <c r="X43">
        <v>45.95</v>
      </c>
      <c r="Y43">
        <v>27.03</v>
      </c>
      <c r="Z43">
        <v>48.65</v>
      </c>
      <c r="AA43">
        <v>5.13</v>
      </c>
      <c r="AC43">
        <v>81.819999999999993</v>
      </c>
      <c r="AD43">
        <v>81.819999999999993</v>
      </c>
      <c r="AE43">
        <v>38.21</v>
      </c>
      <c r="AF43">
        <v>15.18</v>
      </c>
      <c r="AG43">
        <v>72.97</v>
      </c>
      <c r="AH43">
        <v>89.04</v>
      </c>
      <c r="AI43">
        <v>74.209999999999994</v>
      </c>
      <c r="AJ43">
        <v>71.67</v>
      </c>
      <c r="AK43">
        <v>65.62</v>
      </c>
      <c r="BB43" t="s">
        <v>62</v>
      </c>
      <c r="BC43" t="s">
        <v>63</v>
      </c>
    </row>
    <row r="44" spans="1:55" x14ac:dyDescent="0.35">
      <c r="A44" t="s">
        <v>633</v>
      </c>
      <c r="B44" t="s">
        <v>634</v>
      </c>
      <c r="C44" t="s">
        <v>714</v>
      </c>
      <c r="D44" t="s">
        <v>696</v>
      </c>
      <c r="E44" t="s">
        <v>641</v>
      </c>
      <c r="F44" s="1">
        <v>39727</v>
      </c>
      <c r="G44">
        <v>1</v>
      </c>
      <c r="H44" t="s">
        <v>55</v>
      </c>
      <c r="I44">
        <v>71.930000000000007</v>
      </c>
      <c r="J44">
        <v>60</v>
      </c>
      <c r="L44" t="s">
        <v>56</v>
      </c>
      <c r="M44" t="s">
        <v>642</v>
      </c>
      <c r="N44" t="s">
        <v>78</v>
      </c>
      <c r="O44" t="s">
        <v>65</v>
      </c>
      <c r="P44" t="s">
        <v>643</v>
      </c>
      <c r="Q44" t="s">
        <v>60</v>
      </c>
      <c r="R44">
        <v>110</v>
      </c>
      <c r="S44" t="s">
        <v>69</v>
      </c>
      <c r="T44">
        <v>20</v>
      </c>
      <c r="U44">
        <v>9</v>
      </c>
      <c r="V44">
        <v>22.69</v>
      </c>
      <c r="W44">
        <v>8.4</v>
      </c>
      <c r="X44">
        <v>44.54</v>
      </c>
      <c r="Y44">
        <v>10.92</v>
      </c>
      <c r="Z44">
        <v>38.659999999999997</v>
      </c>
      <c r="AA44">
        <v>4.6900000000000004</v>
      </c>
      <c r="AC44">
        <v>90.91</v>
      </c>
      <c r="AD44">
        <v>81.819999999999993</v>
      </c>
      <c r="AE44">
        <v>37.01</v>
      </c>
      <c r="AF44">
        <v>23.6</v>
      </c>
      <c r="AG44">
        <v>89.08</v>
      </c>
      <c r="AH44">
        <v>86.31</v>
      </c>
      <c r="AI44">
        <v>88.65</v>
      </c>
      <c r="AJ44">
        <v>78.08</v>
      </c>
      <c r="AK44">
        <v>71.930000000000007</v>
      </c>
      <c r="BB44" t="s">
        <v>70</v>
      </c>
      <c r="BC44" t="s">
        <v>71</v>
      </c>
    </row>
    <row r="45" spans="1:55" x14ac:dyDescent="0.35">
      <c r="F45" s="1"/>
      <c r="H45" t="s">
        <v>724</v>
      </c>
      <c r="I45">
        <f>AVERAGE(I41:I44)</f>
        <v>65.52000000000001</v>
      </c>
      <c r="J45" s="2" t="s">
        <v>767</v>
      </c>
      <c r="K45" s="2" t="s">
        <v>767</v>
      </c>
      <c r="L45">
        <f>STDEV(I41:I44)</f>
        <v>5.9076278375221571</v>
      </c>
      <c r="AK45">
        <f>AVERAGE(AK41:AK44)</f>
        <v>65.52000000000001</v>
      </c>
    </row>
    <row r="46" spans="1:55" x14ac:dyDescent="0.35">
      <c r="F46" s="1"/>
    </row>
    <row r="47" spans="1:55" x14ac:dyDescent="0.35">
      <c r="A47" t="s">
        <v>644</v>
      </c>
      <c r="B47" t="s">
        <v>645</v>
      </c>
      <c r="C47" t="s">
        <v>714</v>
      </c>
      <c r="D47" t="s">
        <v>696</v>
      </c>
      <c r="E47" t="s">
        <v>646</v>
      </c>
      <c r="F47" s="1">
        <v>39714</v>
      </c>
      <c r="G47">
        <v>1</v>
      </c>
      <c r="H47" t="s">
        <v>55</v>
      </c>
      <c r="I47">
        <v>73.02</v>
      </c>
      <c r="J47">
        <v>60</v>
      </c>
      <c r="L47" t="s">
        <v>56</v>
      </c>
      <c r="M47" t="s">
        <v>58</v>
      </c>
      <c r="N47" t="s">
        <v>58</v>
      </c>
      <c r="O47" t="s">
        <v>56</v>
      </c>
      <c r="P47" t="s">
        <v>647</v>
      </c>
      <c r="Q47" t="s">
        <v>60</v>
      </c>
      <c r="R47">
        <v>110</v>
      </c>
      <c r="S47" t="s">
        <v>69</v>
      </c>
      <c r="T47">
        <v>15</v>
      </c>
      <c r="U47">
        <v>8</v>
      </c>
      <c r="V47">
        <v>33.33</v>
      </c>
      <c r="W47">
        <v>23.53</v>
      </c>
      <c r="X47">
        <v>25.49</v>
      </c>
      <c r="Y47">
        <v>4.9000000000000004</v>
      </c>
      <c r="Z47">
        <v>35.29</v>
      </c>
      <c r="AA47">
        <v>4.24</v>
      </c>
      <c r="AC47">
        <v>68.180000000000007</v>
      </c>
      <c r="AD47">
        <v>72.73</v>
      </c>
      <c r="AE47">
        <v>54.38</v>
      </c>
      <c r="AF47">
        <v>66.09</v>
      </c>
      <c r="AG47">
        <v>95.1</v>
      </c>
      <c r="AH47">
        <v>49.4</v>
      </c>
      <c r="AI47">
        <v>93.51</v>
      </c>
      <c r="AJ47">
        <v>84.78</v>
      </c>
      <c r="AK47">
        <v>73.02</v>
      </c>
      <c r="BB47" t="s">
        <v>70</v>
      </c>
      <c r="BC47" t="s">
        <v>71</v>
      </c>
    </row>
    <row r="48" spans="1:55" x14ac:dyDescent="0.35">
      <c r="A48" t="s">
        <v>644</v>
      </c>
      <c r="B48" t="s">
        <v>645</v>
      </c>
      <c r="C48" t="s">
        <v>714</v>
      </c>
      <c r="D48" t="s">
        <v>696</v>
      </c>
      <c r="E48" t="s">
        <v>648</v>
      </c>
      <c r="F48" s="1">
        <v>42506</v>
      </c>
      <c r="G48">
        <v>1</v>
      </c>
      <c r="H48" t="s">
        <v>55</v>
      </c>
      <c r="I48">
        <v>63.38</v>
      </c>
      <c r="J48">
        <v>60</v>
      </c>
      <c r="L48" t="s">
        <v>65</v>
      </c>
      <c r="M48" t="s">
        <v>78</v>
      </c>
      <c r="N48" t="s">
        <v>58</v>
      </c>
      <c r="O48" t="s">
        <v>56</v>
      </c>
      <c r="P48" t="s">
        <v>649</v>
      </c>
      <c r="Q48" t="s">
        <v>60</v>
      </c>
      <c r="R48">
        <v>110</v>
      </c>
      <c r="S48" t="s">
        <v>61</v>
      </c>
      <c r="T48">
        <v>21</v>
      </c>
      <c r="U48">
        <v>11</v>
      </c>
      <c r="V48">
        <v>21.82</v>
      </c>
      <c r="W48">
        <v>7.27</v>
      </c>
      <c r="X48">
        <v>21.82</v>
      </c>
      <c r="Y48">
        <v>37.270000000000003</v>
      </c>
      <c r="Z48">
        <v>48.18</v>
      </c>
      <c r="AA48">
        <v>4.8499999999999996</v>
      </c>
      <c r="AC48">
        <v>95.45</v>
      </c>
      <c r="AD48">
        <v>100</v>
      </c>
      <c r="AE48">
        <v>35.590000000000003</v>
      </c>
      <c r="AF48">
        <v>20.43</v>
      </c>
      <c r="AG48">
        <v>62.73</v>
      </c>
      <c r="AH48">
        <v>42.28</v>
      </c>
      <c r="AI48">
        <v>74.88</v>
      </c>
      <c r="AJ48">
        <v>75.709999999999994</v>
      </c>
      <c r="AK48">
        <v>63.38</v>
      </c>
      <c r="BB48" t="s">
        <v>62</v>
      </c>
      <c r="BC48" t="s">
        <v>63</v>
      </c>
    </row>
    <row r="49" spans="1:55" x14ac:dyDescent="0.35">
      <c r="A49" t="s">
        <v>644</v>
      </c>
      <c r="B49" t="s">
        <v>645</v>
      </c>
      <c r="C49" t="s">
        <v>714</v>
      </c>
      <c r="D49" t="s">
        <v>696</v>
      </c>
      <c r="E49" t="s">
        <v>650</v>
      </c>
      <c r="F49" s="1">
        <v>42681</v>
      </c>
      <c r="G49">
        <v>1</v>
      </c>
      <c r="H49" t="s">
        <v>55</v>
      </c>
      <c r="I49">
        <v>76.75</v>
      </c>
      <c r="J49">
        <v>60</v>
      </c>
      <c r="L49" t="s">
        <v>65</v>
      </c>
      <c r="M49" t="s">
        <v>78</v>
      </c>
      <c r="N49" t="s">
        <v>58</v>
      </c>
      <c r="O49" t="s">
        <v>56</v>
      </c>
      <c r="P49" t="s">
        <v>169</v>
      </c>
      <c r="Q49" t="s">
        <v>60</v>
      </c>
      <c r="R49">
        <v>110</v>
      </c>
      <c r="S49" t="s">
        <v>69</v>
      </c>
      <c r="T49">
        <v>15</v>
      </c>
      <c r="U49">
        <v>9</v>
      </c>
      <c r="V49">
        <v>40</v>
      </c>
      <c r="W49">
        <v>19.09</v>
      </c>
      <c r="X49">
        <v>38.18</v>
      </c>
      <c r="Y49">
        <v>4.55</v>
      </c>
      <c r="Z49">
        <v>38.18</v>
      </c>
      <c r="AA49">
        <v>4.13</v>
      </c>
      <c r="AC49">
        <v>68.180000000000007</v>
      </c>
      <c r="AD49">
        <v>81.819999999999993</v>
      </c>
      <c r="AE49">
        <v>65.25</v>
      </c>
      <c r="AF49">
        <v>53.63</v>
      </c>
      <c r="AG49">
        <v>95.45</v>
      </c>
      <c r="AH49">
        <v>74</v>
      </c>
      <c r="AI49">
        <v>89.33</v>
      </c>
      <c r="AJ49">
        <v>86.31</v>
      </c>
      <c r="AK49">
        <v>76.75</v>
      </c>
      <c r="BB49" t="s">
        <v>70</v>
      </c>
      <c r="BC49" t="s">
        <v>71</v>
      </c>
    </row>
    <row r="50" spans="1:55" x14ac:dyDescent="0.35">
      <c r="A50" t="s">
        <v>644</v>
      </c>
      <c r="B50" t="s">
        <v>645</v>
      </c>
      <c r="C50" t="s">
        <v>714</v>
      </c>
      <c r="D50" t="s">
        <v>696</v>
      </c>
      <c r="E50" t="s">
        <v>651</v>
      </c>
      <c r="F50" s="1">
        <v>42887</v>
      </c>
      <c r="G50">
        <v>1</v>
      </c>
      <c r="H50" t="s">
        <v>55</v>
      </c>
      <c r="I50">
        <v>60.04</v>
      </c>
      <c r="J50">
        <v>60</v>
      </c>
      <c r="L50" t="s">
        <v>65</v>
      </c>
      <c r="M50" t="s">
        <v>78</v>
      </c>
      <c r="N50" t="s">
        <v>58</v>
      </c>
      <c r="O50" t="s">
        <v>56</v>
      </c>
      <c r="P50" t="s">
        <v>118</v>
      </c>
      <c r="Q50" t="s">
        <v>60</v>
      </c>
      <c r="R50">
        <v>110</v>
      </c>
      <c r="S50" t="s">
        <v>61</v>
      </c>
      <c r="T50">
        <v>16</v>
      </c>
      <c r="U50">
        <v>9</v>
      </c>
      <c r="V50">
        <v>14.55</v>
      </c>
      <c r="W50">
        <v>10.91</v>
      </c>
      <c r="X50">
        <v>19.09</v>
      </c>
      <c r="Y50">
        <v>10</v>
      </c>
      <c r="Z50">
        <v>51.82</v>
      </c>
      <c r="AA50">
        <v>4.92</v>
      </c>
      <c r="AC50">
        <v>72.73</v>
      </c>
      <c r="AD50">
        <v>81.819999999999993</v>
      </c>
      <c r="AE50">
        <v>23.73</v>
      </c>
      <c r="AF50">
        <v>30.64</v>
      </c>
      <c r="AG50">
        <v>90</v>
      </c>
      <c r="AH50">
        <v>37</v>
      </c>
      <c r="AI50">
        <v>69.63</v>
      </c>
      <c r="AJ50">
        <v>74.739999999999995</v>
      </c>
      <c r="AK50">
        <v>60.04</v>
      </c>
      <c r="BB50" t="s">
        <v>62</v>
      </c>
      <c r="BC50" t="s">
        <v>63</v>
      </c>
    </row>
    <row r="51" spans="1:55" x14ac:dyDescent="0.35">
      <c r="A51" t="s">
        <v>644</v>
      </c>
      <c r="B51" t="s">
        <v>645</v>
      </c>
      <c r="C51" t="s">
        <v>714</v>
      </c>
      <c r="D51" t="s">
        <v>696</v>
      </c>
      <c r="E51" t="s">
        <v>652</v>
      </c>
      <c r="F51" s="1">
        <v>43034</v>
      </c>
      <c r="G51">
        <v>1</v>
      </c>
      <c r="H51" t="s">
        <v>55</v>
      </c>
      <c r="I51">
        <v>77.61</v>
      </c>
      <c r="J51">
        <v>60</v>
      </c>
      <c r="L51" t="s">
        <v>65</v>
      </c>
      <c r="M51" t="s">
        <v>78</v>
      </c>
      <c r="N51" t="s">
        <v>58</v>
      </c>
      <c r="O51" t="s">
        <v>56</v>
      </c>
      <c r="P51" t="s">
        <v>118</v>
      </c>
      <c r="Q51" t="s">
        <v>60</v>
      </c>
      <c r="R51">
        <v>110</v>
      </c>
      <c r="S51" t="s">
        <v>69</v>
      </c>
      <c r="T51">
        <v>17</v>
      </c>
      <c r="U51">
        <v>11</v>
      </c>
      <c r="V51">
        <v>41.82</v>
      </c>
      <c r="W51">
        <v>19.09</v>
      </c>
      <c r="X51">
        <v>31.82</v>
      </c>
      <c r="Y51">
        <v>2.73</v>
      </c>
      <c r="Z51">
        <v>47.27</v>
      </c>
      <c r="AA51">
        <v>4.1100000000000003</v>
      </c>
      <c r="AC51">
        <v>77.27</v>
      </c>
      <c r="AD51">
        <v>100</v>
      </c>
      <c r="AE51">
        <v>68.22</v>
      </c>
      <c r="AF51">
        <v>53.63</v>
      </c>
      <c r="AG51">
        <v>97.27</v>
      </c>
      <c r="AH51">
        <v>61.66</v>
      </c>
      <c r="AI51">
        <v>76.2</v>
      </c>
      <c r="AJ51">
        <v>86.63</v>
      </c>
      <c r="AK51">
        <v>77.61</v>
      </c>
      <c r="BB51" t="s">
        <v>70</v>
      </c>
      <c r="BC51" t="s">
        <v>71</v>
      </c>
    </row>
    <row r="52" spans="1:55" x14ac:dyDescent="0.35">
      <c r="F52" s="1"/>
      <c r="H52" t="s">
        <v>724</v>
      </c>
      <c r="I52">
        <f>AVERAGE(I47:I51)</f>
        <v>70.16</v>
      </c>
      <c r="J52">
        <f>AVERAGE(I48:I51)</f>
        <v>69.444999999999993</v>
      </c>
      <c r="K52">
        <f>AVERAGE(I48:I51)</f>
        <v>69.444999999999993</v>
      </c>
      <c r="L52">
        <f>STDEV(I47:I51)</f>
        <v>7.9920741988546835</v>
      </c>
      <c r="T52">
        <f>AVERAGE(T47:T51)</f>
        <v>16.8</v>
      </c>
      <c r="U52">
        <f>AVERAGE(U47:U51)</f>
        <v>9.6</v>
      </c>
      <c r="V52">
        <f t="shared" ref="V52:AA52" si="7">AVERAGE(V47:V51)</f>
        <v>30.304000000000002</v>
      </c>
      <c r="W52">
        <f t="shared" si="7"/>
        <v>15.978</v>
      </c>
      <c r="X52">
        <f t="shared" si="7"/>
        <v>27.28</v>
      </c>
      <c r="Y52">
        <f t="shared" si="7"/>
        <v>11.889999999999999</v>
      </c>
      <c r="Z52">
        <f t="shared" si="7"/>
        <v>44.148000000000003</v>
      </c>
      <c r="AA52">
        <f t="shared" si="7"/>
        <v>4.45</v>
      </c>
      <c r="AB52" t="s">
        <v>724</v>
      </c>
      <c r="AC52">
        <f>AVERAGE(AC47:AC51)</f>
        <v>76.361999999999995</v>
      </c>
      <c r="AD52">
        <f t="shared" ref="AD52:AK52" si="8">AVERAGE(AD47:AD51)</f>
        <v>87.274000000000001</v>
      </c>
      <c r="AE52">
        <f t="shared" si="8"/>
        <v>49.433999999999997</v>
      </c>
      <c r="AF52">
        <f t="shared" si="8"/>
        <v>44.884</v>
      </c>
      <c r="AG52">
        <f t="shared" si="8"/>
        <v>88.109999999999985</v>
      </c>
      <c r="AH52">
        <f t="shared" si="8"/>
        <v>52.868000000000009</v>
      </c>
      <c r="AI52">
        <f t="shared" si="8"/>
        <v>80.709999999999994</v>
      </c>
      <c r="AJ52">
        <f t="shared" si="8"/>
        <v>81.634</v>
      </c>
      <c r="AK52">
        <f t="shared" si="8"/>
        <v>70.16</v>
      </c>
    </row>
    <row r="53" spans="1:55" x14ac:dyDescent="0.35">
      <c r="F53" s="1"/>
      <c r="AB53" t="s">
        <v>802</v>
      </c>
      <c r="AC53">
        <f>STDEV(AC47:AC51)</f>
        <v>11.316557338696263</v>
      </c>
      <c r="AD53">
        <f t="shared" ref="AD53:AK53" si="9">STDEV(AD47:AD51)</f>
        <v>12.195514749283831</v>
      </c>
      <c r="AE53">
        <f t="shared" si="9"/>
        <v>19.234568620065289</v>
      </c>
      <c r="AF53">
        <f t="shared" si="9"/>
        <v>18.732118940472258</v>
      </c>
      <c r="AG53">
        <f t="shared" si="9"/>
        <v>14.442626146238069</v>
      </c>
      <c r="AH53">
        <f t="shared" si="9"/>
        <v>14.998223894848302</v>
      </c>
      <c r="AI53">
        <f t="shared" si="9"/>
        <v>10.188716798498355</v>
      </c>
      <c r="AJ53">
        <f t="shared" si="9"/>
        <v>5.9021885771296763</v>
      </c>
      <c r="AK53">
        <f t="shared" si="9"/>
        <v>7.9920741988546835</v>
      </c>
    </row>
    <row r="54" spans="1:55" x14ac:dyDescent="0.35">
      <c r="F54" s="1"/>
    </row>
    <row r="55" spans="1:55" x14ac:dyDescent="0.35">
      <c r="A55" t="s">
        <v>653</v>
      </c>
      <c r="B55" t="s">
        <v>654</v>
      </c>
      <c r="C55" t="s">
        <v>714</v>
      </c>
      <c r="D55" t="s">
        <v>696</v>
      </c>
      <c r="E55" t="s">
        <v>655</v>
      </c>
      <c r="F55" s="1">
        <v>39191</v>
      </c>
      <c r="G55">
        <v>1</v>
      </c>
      <c r="H55" t="s">
        <v>55</v>
      </c>
      <c r="I55">
        <v>47.47</v>
      </c>
      <c r="J55">
        <v>60</v>
      </c>
      <c r="L55" t="s">
        <v>56</v>
      </c>
      <c r="M55" t="s">
        <v>115</v>
      </c>
      <c r="N55" t="s">
        <v>58</v>
      </c>
      <c r="O55" t="s">
        <v>56</v>
      </c>
      <c r="P55" t="s">
        <v>636</v>
      </c>
      <c r="Q55" t="s">
        <v>60</v>
      </c>
      <c r="R55">
        <v>110</v>
      </c>
      <c r="S55" t="s">
        <v>61</v>
      </c>
      <c r="T55">
        <v>11</v>
      </c>
      <c r="U55">
        <v>7</v>
      </c>
      <c r="V55">
        <v>20.79</v>
      </c>
      <c r="W55">
        <v>2.97</v>
      </c>
      <c r="X55">
        <v>14.85</v>
      </c>
      <c r="Y55">
        <v>41.58</v>
      </c>
      <c r="Z55">
        <v>53.47</v>
      </c>
      <c r="AA55">
        <v>5.28</v>
      </c>
      <c r="AC55">
        <v>50</v>
      </c>
      <c r="AD55">
        <v>63.64</v>
      </c>
      <c r="AE55">
        <v>33.92</v>
      </c>
      <c r="AF55">
        <v>8.34</v>
      </c>
      <c r="AG55">
        <v>58.42</v>
      </c>
      <c r="AH55">
        <v>28.78</v>
      </c>
      <c r="AI55">
        <v>67.25</v>
      </c>
      <c r="AJ55">
        <v>69.45</v>
      </c>
      <c r="AK55">
        <v>47.47</v>
      </c>
      <c r="BB55" t="s">
        <v>62</v>
      </c>
      <c r="BC55" t="s">
        <v>63</v>
      </c>
    </row>
    <row r="56" spans="1:55" x14ac:dyDescent="0.35">
      <c r="A56" t="s">
        <v>653</v>
      </c>
      <c r="B56" t="s">
        <v>654</v>
      </c>
      <c r="C56" t="s">
        <v>714</v>
      </c>
      <c r="D56" t="s">
        <v>696</v>
      </c>
      <c r="E56" t="s">
        <v>656</v>
      </c>
      <c r="F56" s="1">
        <v>39366</v>
      </c>
      <c r="G56">
        <v>1</v>
      </c>
      <c r="H56" t="s">
        <v>55</v>
      </c>
      <c r="I56">
        <v>72.11</v>
      </c>
      <c r="J56">
        <v>60</v>
      </c>
      <c r="L56" t="s">
        <v>56</v>
      </c>
      <c r="M56" t="s">
        <v>58</v>
      </c>
      <c r="N56" t="s">
        <v>78</v>
      </c>
      <c r="O56" t="s">
        <v>65</v>
      </c>
      <c r="P56" t="s">
        <v>657</v>
      </c>
      <c r="Q56" t="s">
        <v>60</v>
      </c>
      <c r="R56">
        <v>110</v>
      </c>
      <c r="S56" t="s">
        <v>69</v>
      </c>
      <c r="T56">
        <v>14</v>
      </c>
      <c r="U56">
        <v>9</v>
      </c>
      <c r="V56">
        <v>34.950000000000003</v>
      </c>
      <c r="W56">
        <v>6.8</v>
      </c>
      <c r="X56">
        <v>57.28</v>
      </c>
      <c r="Y56">
        <v>0</v>
      </c>
      <c r="Z56">
        <v>50.49</v>
      </c>
      <c r="AA56">
        <v>4.3</v>
      </c>
      <c r="AC56">
        <v>63.64</v>
      </c>
      <c r="AD56">
        <v>81.819999999999993</v>
      </c>
      <c r="AE56">
        <v>57.02</v>
      </c>
      <c r="AF56">
        <v>19.09</v>
      </c>
      <c r="AG56">
        <v>100</v>
      </c>
      <c r="AH56">
        <v>100</v>
      </c>
      <c r="AI56">
        <v>71.55</v>
      </c>
      <c r="AJ56">
        <v>83.77</v>
      </c>
      <c r="AK56">
        <v>72.11</v>
      </c>
      <c r="BB56" t="s">
        <v>70</v>
      </c>
      <c r="BC56" t="s">
        <v>71</v>
      </c>
    </row>
    <row r="57" spans="1:55" x14ac:dyDescent="0.35">
      <c r="F57" s="1"/>
      <c r="H57" t="s">
        <v>724</v>
      </c>
      <c r="I57">
        <f>AVERAGE(I55:I56)</f>
        <v>59.79</v>
      </c>
      <c r="J57" s="2" t="s">
        <v>767</v>
      </c>
      <c r="K57" s="2" t="s">
        <v>767</v>
      </c>
      <c r="L57">
        <f>STDEV(I55:I56)</f>
        <v>17.42311108843656</v>
      </c>
      <c r="AK57">
        <f>AVERAGE(AK55:AK56)</f>
        <v>59.79</v>
      </c>
    </row>
    <row r="58" spans="1:55" x14ac:dyDescent="0.35">
      <c r="F58" s="1"/>
    </row>
    <row r="59" spans="1:55" x14ac:dyDescent="0.35">
      <c r="A59" t="s">
        <v>147</v>
      </c>
      <c r="B59" t="s">
        <v>148</v>
      </c>
      <c r="C59" t="s">
        <v>697</v>
      </c>
      <c r="D59" t="s">
        <v>696</v>
      </c>
      <c r="E59" t="s">
        <v>149</v>
      </c>
      <c r="F59" s="1">
        <v>42123</v>
      </c>
      <c r="G59">
        <v>1</v>
      </c>
      <c r="H59" t="s">
        <v>55</v>
      </c>
      <c r="I59">
        <v>66.73</v>
      </c>
      <c r="J59">
        <v>60</v>
      </c>
      <c r="L59" t="s">
        <v>56</v>
      </c>
      <c r="M59" t="s">
        <v>150</v>
      </c>
      <c r="N59" t="s">
        <v>58</v>
      </c>
      <c r="O59" t="s">
        <v>56</v>
      </c>
      <c r="P59" t="s">
        <v>151</v>
      </c>
      <c r="Q59" t="s">
        <v>60</v>
      </c>
      <c r="R59">
        <v>110</v>
      </c>
      <c r="S59" t="s">
        <v>61</v>
      </c>
      <c r="T59">
        <v>20</v>
      </c>
      <c r="U59">
        <v>9</v>
      </c>
      <c r="V59">
        <v>17.27</v>
      </c>
      <c r="W59">
        <v>10</v>
      </c>
      <c r="X59">
        <v>35.450000000000003</v>
      </c>
      <c r="Y59">
        <v>24.55</v>
      </c>
      <c r="Z59">
        <v>44.55</v>
      </c>
      <c r="AA59">
        <v>4.5199999999999996</v>
      </c>
      <c r="AC59">
        <v>90.91</v>
      </c>
      <c r="AD59">
        <v>81.819999999999993</v>
      </c>
      <c r="AE59">
        <v>28.18</v>
      </c>
      <c r="AF59">
        <v>28.09</v>
      </c>
      <c r="AG59">
        <v>75.45</v>
      </c>
      <c r="AH59">
        <v>68.709999999999994</v>
      </c>
      <c r="AI59">
        <v>80.14</v>
      </c>
      <c r="AJ59">
        <v>80.540000000000006</v>
      </c>
      <c r="AK59">
        <v>66.73</v>
      </c>
      <c r="BB59" t="s">
        <v>62</v>
      </c>
      <c r="BC59" t="s">
        <v>63</v>
      </c>
    </row>
    <row r="60" spans="1:55" x14ac:dyDescent="0.35">
      <c r="A60" t="s">
        <v>147</v>
      </c>
      <c r="B60" t="s">
        <v>148</v>
      </c>
      <c r="C60" t="s">
        <v>697</v>
      </c>
      <c r="D60" t="s">
        <v>696</v>
      </c>
      <c r="E60" t="s">
        <v>154</v>
      </c>
      <c r="F60" s="1">
        <v>42268</v>
      </c>
      <c r="G60">
        <v>1</v>
      </c>
      <c r="H60" t="s">
        <v>55</v>
      </c>
      <c r="I60">
        <v>76.040000000000006</v>
      </c>
      <c r="J60">
        <v>60</v>
      </c>
      <c r="L60" t="s">
        <v>56</v>
      </c>
      <c r="M60" t="s">
        <v>78</v>
      </c>
      <c r="N60" t="s">
        <v>78</v>
      </c>
      <c r="O60" t="s">
        <v>65</v>
      </c>
      <c r="P60" t="s">
        <v>155</v>
      </c>
      <c r="Q60" t="s">
        <v>60</v>
      </c>
      <c r="R60">
        <v>110</v>
      </c>
      <c r="S60" t="s">
        <v>69</v>
      </c>
      <c r="T60">
        <v>16</v>
      </c>
      <c r="U60">
        <v>7</v>
      </c>
      <c r="V60">
        <v>49.09</v>
      </c>
      <c r="W60">
        <v>10.91</v>
      </c>
      <c r="X60">
        <v>53.64</v>
      </c>
      <c r="Y60">
        <v>1.82</v>
      </c>
      <c r="Z60">
        <v>45.45</v>
      </c>
      <c r="AA60">
        <v>4.28</v>
      </c>
      <c r="AC60">
        <v>72.73</v>
      </c>
      <c r="AD60">
        <v>63.64</v>
      </c>
      <c r="AE60">
        <v>80.08</v>
      </c>
      <c r="AF60">
        <v>30.64</v>
      </c>
      <c r="AG60">
        <v>98.18</v>
      </c>
      <c r="AH60">
        <v>100</v>
      </c>
      <c r="AI60">
        <v>78.819999999999993</v>
      </c>
      <c r="AJ60">
        <v>84.19</v>
      </c>
      <c r="AK60">
        <v>76.040000000000006</v>
      </c>
      <c r="BB60" t="s">
        <v>70</v>
      </c>
      <c r="BC60" t="s">
        <v>71</v>
      </c>
    </row>
    <row r="61" spans="1:55" x14ac:dyDescent="0.35">
      <c r="F61" s="1"/>
      <c r="H61" t="s">
        <v>724</v>
      </c>
      <c r="I61">
        <f>AVERAGE(I59:I60)</f>
        <v>71.385000000000005</v>
      </c>
      <c r="J61">
        <f>AVERAGE(I59:I60)</f>
        <v>71.385000000000005</v>
      </c>
      <c r="K61">
        <f>AVERAGE(I59:I60)</f>
        <v>71.385000000000005</v>
      </c>
      <c r="AK61">
        <f>AVERAGE(AK59:AK60)</f>
        <v>71.385000000000005</v>
      </c>
    </row>
    <row r="62" spans="1:55" x14ac:dyDescent="0.35">
      <c r="F62" s="1"/>
    </row>
    <row r="63" spans="1:55" x14ac:dyDescent="0.35">
      <c r="A63" t="s">
        <v>661</v>
      </c>
      <c r="B63" t="s">
        <v>662</v>
      </c>
      <c r="C63" t="s">
        <v>715</v>
      </c>
      <c r="D63" t="s">
        <v>692</v>
      </c>
      <c r="E63" t="s">
        <v>663</v>
      </c>
      <c r="F63" s="1">
        <v>42130</v>
      </c>
      <c r="G63">
        <v>1</v>
      </c>
      <c r="H63" t="s">
        <v>55</v>
      </c>
      <c r="I63">
        <v>37.67</v>
      </c>
      <c r="J63">
        <v>60</v>
      </c>
      <c r="L63" t="s">
        <v>65</v>
      </c>
      <c r="M63" t="s">
        <v>78</v>
      </c>
      <c r="N63" t="s">
        <v>58</v>
      </c>
      <c r="O63" t="s">
        <v>56</v>
      </c>
      <c r="P63" t="s">
        <v>151</v>
      </c>
      <c r="Q63" t="s">
        <v>60</v>
      </c>
      <c r="R63">
        <v>110</v>
      </c>
      <c r="S63" t="s">
        <v>61</v>
      </c>
      <c r="T63">
        <v>9</v>
      </c>
      <c r="U63">
        <v>4</v>
      </c>
      <c r="V63">
        <v>30</v>
      </c>
      <c r="W63">
        <v>0.91</v>
      </c>
      <c r="X63">
        <v>4.55</v>
      </c>
      <c r="Y63">
        <v>44.55</v>
      </c>
      <c r="Z63">
        <v>72.73</v>
      </c>
      <c r="AA63">
        <v>5.31</v>
      </c>
      <c r="AC63">
        <v>40.909999999999997</v>
      </c>
      <c r="AD63">
        <v>36.36</v>
      </c>
      <c r="AE63">
        <v>48.94</v>
      </c>
      <c r="AF63">
        <v>2.5499999999999998</v>
      </c>
      <c r="AG63">
        <v>55.45</v>
      </c>
      <c r="AH63">
        <v>8.81</v>
      </c>
      <c r="AI63">
        <v>39.409999999999997</v>
      </c>
      <c r="AJ63">
        <v>68.94</v>
      </c>
      <c r="AK63">
        <v>37.67</v>
      </c>
      <c r="BB63" t="s">
        <v>62</v>
      </c>
      <c r="BC63" t="s">
        <v>63</v>
      </c>
    </row>
    <row r="64" spans="1:55" x14ac:dyDescent="0.35">
      <c r="A64" t="s">
        <v>661</v>
      </c>
      <c r="B64" t="s">
        <v>662</v>
      </c>
      <c r="C64" t="s">
        <v>715</v>
      </c>
      <c r="D64" t="s">
        <v>692</v>
      </c>
      <c r="E64" t="s">
        <v>664</v>
      </c>
      <c r="F64" s="1">
        <v>42325</v>
      </c>
      <c r="G64">
        <v>1</v>
      </c>
      <c r="H64" t="s">
        <v>55</v>
      </c>
      <c r="I64">
        <v>64.17</v>
      </c>
      <c r="J64">
        <v>60</v>
      </c>
      <c r="L64" t="s">
        <v>65</v>
      </c>
      <c r="M64" t="s">
        <v>78</v>
      </c>
      <c r="N64" t="s">
        <v>78</v>
      </c>
      <c r="O64" t="s">
        <v>65</v>
      </c>
      <c r="P64" t="s">
        <v>90</v>
      </c>
      <c r="Q64" t="s">
        <v>60</v>
      </c>
      <c r="R64">
        <v>110</v>
      </c>
      <c r="S64" t="s">
        <v>69</v>
      </c>
      <c r="T64">
        <v>14</v>
      </c>
      <c r="U64">
        <v>7</v>
      </c>
      <c r="V64">
        <v>20.91</v>
      </c>
      <c r="W64">
        <v>20.91</v>
      </c>
      <c r="X64">
        <v>20</v>
      </c>
      <c r="Y64">
        <v>13.64</v>
      </c>
      <c r="Z64">
        <v>38.18</v>
      </c>
      <c r="AA64">
        <v>4.6399999999999997</v>
      </c>
      <c r="AC64">
        <v>63.64</v>
      </c>
      <c r="AD64">
        <v>63.64</v>
      </c>
      <c r="AE64">
        <v>34.11</v>
      </c>
      <c r="AF64">
        <v>58.73</v>
      </c>
      <c r="AG64">
        <v>86.36</v>
      </c>
      <c r="AH64">
        <v>38.76</v>
      </c>
      <c r="AI64">
        <v>89.33</v>
      </c>
      <c r="AJ64">
        <v>78.790000000000006</v>
      </c>
      <c r="AK64">
        <v>64.17</v>
      </c>
      <c r="BB64" t="s">
        <v>70</v>
      </c>
      <c r="BC64" t="s">
        <v>71</v>
      </c>
    </row>
    <row r="65" spans="1:55" x14ac:dyDescent="0.35">
      <c r="A65" t="s">
        <v>661</v>
      </c>
      <c r="B65" t="s">
        <v>662</v>
      </c>
      <c r="C65" t="s">
        <v>715</v>
      </c>
      <c r="D65" t="s">
        <v>692</v>
      </c>
      <c r="E65" t="s">
        <v>665</v>
      </c>
      <c r="F65" s="1">
        <v>42509</v>
      </c>
      <c r="G65">
        <v>1</v>
      </c>
      <c r="H65" t="s">
        <v>55</v>
      </c>
      <c r="I65">
        <v>33.9</v>
      </c>
      <c r="J65">
        <v>60</v>
      </c>
      <c r="L65" t="s">
        <v>65</v>
      </c>
      <c r="M65" t="s">
        <v>78</v>
      </c>
      <c r="N65" t="s">
        <v>78</v>
      </c>
      <c r="O65" t="s">
        <v>65</v>
      </c>
      <c r="P65" t="s">
        <v>318</v>
      </c>
      <c r="Q65" t="s">
        <v>60</v>
      </c>
      <c r="R65">
        <v>110</v>
      </c>
      <c r="S65" t="s">
        <v>61</v>
      </c>
      <c r="T65">
        <v>7</v>
      </c>
      <c r="U65">
        <v>3</v>
      </c>
      <c r="V65">
        <v>10</v>
      </c>
      <c r="W65">
        <v>0.91</v>
      </c>
      <c r="X65">
        <v>6.36</v>
      </c>
      <c r="Y65">
        <v>29.09</v>
      </c>
      <c r="Z65">
        <v>68.180000000000007</v>
      </c>
      <c r="AA65">
        <v>5.65</v>
      </c>
      <c r="AC65">
        <v>31.82</v>
      </c>
      <c r="AD65">
        <v>27.27</v>
      </c>
      <c r="AE65">
        <v>16.309999999999999</v>
      </c>
      <c r="AF65">
        <v>2.5499999999999998</v>
      </c>
      <c r="AG65">
        <v>70.91</v>
      </c>
      <c r="AH65">
        <v>12.33</v>
      </c>
      <c r="AI65">
        <v>45.98</v>
      </c>
      <c r="AJ65">
        <v>64.040000000000006</v>
      </c>
      <c r="AK65">
        <v>33.9</v>
      </c>
      <c r="BB65" t="s">
        <v>62</v>
      </c>
      <c r="BC65" t="s">
        <v>63</v>
      </c>
    </row>
    <row r="66" spans="1:55" x14ac:dyDescent="0.35">
      <c r="A66" t="s">
        <v>661</v>
      </c>
      <c r="B66" t="s">
        <v>662</v>
      </c>
      <c r="C66" t="s">
        <v>715</v>
      </c>
      <c r="D66" t="s">
        <v>692</v>
      </c>
      <c r="E66" t="s">
        <v>666</v>
      </c>
      <c r="F66" s="1">
        <v>42675</v>
      </c>
      <c r="G66">
        <v>1</v>
      </c>
      <c r="H66" t="s">
        <v>55</v>
      </c>
      <c r="I66">
        <v>61.81</v>
      </c>
      <c r="J66">
        <v>60</v>
      </c>
      <c r="L66" t="s">
        <v>65</v>
      </c>
      <c r="M66" t="s">
        <v>78</v>
      </c>
      <c r="N66" t="s">
        <v>78</v>
      </c>
      <c r="O66" t="s">
        <v>65</v>
      </c>
      <c r="P66" t="s">
        <v>171</v>
      </c>
      <c r="Q66" t="s">
        <v>60</v>
      </c>
      <c r="R66">
        <v>110</v>
      </c>
      <c r="S66" t="s">
        <v>69</v>
      </c>
      <c r="T66">
        <v>14</v>
      </c>
      <c r="U66">
        <v>7</v>
      </c>
      <c r="V66">
        <v>28.18</v>
      </c>
      <c r="W66">
        <v>22.73</v>
      </c>
      <c r="X66">
        <v>7.27</v>
      </c>
      <c r="Y66">
        <v>16.36</v>
      </c>
      <c r="Z66">
        <v>43.64</v>
      </c>
      <c r="AA66">
        <v>4.68</v>
      </c>
      <c r="AC66">
        <v>63.64</v>
      </c>
      <c r="AD66">
        <v>63.64</v>
      </c>
      <c r="AE66">
        <v>45.97</v>
      </c>
      <c r="AF66">
        <v>63.84</v>
      </c>
      <c r="AG66">
        <v>83.64</v>
      </c>
      <c r="AH66">
        <v>14.09</v>
      </c>
      <c r="AI66">
        <v>81.45</v>
      </c>
      <c r="AJ66">
        <v>78.25</v>
      </c>
      <c r="AK66">
        <v>61.81</v>
      </c>
      <c r="BB66" t="s">
        <v>70</v>
      </c>
      <c r="BC66" t="s">
        <v>71</v>
      </c>
    </row>
    <row r="67" spans="1:55" x14ac:dyDescent="0.35">
      <c r="A67" t="s">
        <v>661</v>
      </c>
      <c r="B67" t="s">
        <v>662</v>
      </c>
      <c r="C67" t="s">
        <v>715</v>
      </c>
      <c r="D67" t="s">
        <v>692</v>
      </c>
      <c r="E67" t="s">
        <v>667</v>
      </c>
      <c r="F67" s="1">
        <v>42864</v>
      </c>
      <c r="G67">
        <v>1</v>
      </c>
      <c r="H67" t="s">
        <v>55</v>
      </c>
      <c r="I67">
        <v>46.39</v>
      </c>
      <c r="J67">
        <v>60</v>
      </c>
      <c r="L67" t="s">
        <v>56</v>
      </c>
      <c r="M67" t="s">
        <v>58</v>
      </c>
      <c r="N67" t="s">
        <v>78</v>
      </c>
      <c r="O67" t="s">
        <v>65</v>
      </c>
      <c r="P67" t="s">
        <v>668</v>
      </c>
      <c r="Q67" t="s">
        <v>60</v>
      </c>
      <c r="R67">
        <v>110</v>
      </c>
      <c r="S67" t="s">
        <v>61</v>
      </c>
      <c r="T67">
        <v>11</v>
      </c>
      <c r="U67">
        <v>4</v>
      </c>
      <c r="V67">
        <v>26.36</v>
      </c>
      <c r="W67">
        <v>0</v>
      </c>
      <c r="X67">
        <v>10</v>
      </c>
      <c r="Y67">
        <v>12.73</v>
      </c>
      <c r="Z67">
        <v>56.36</v>
      </c>
      <c r="AA67">
        <v>5.0999999999999996</v>
      </c>
      <c r="AC67">
        <v>50</v>
      </c>
      <c r="AD67">
        <v>36.36</v>
      </c>
      <c r="AE67">
        <v>43.01</v>
      </c>
      <c r="AF67">
        <v>0</v>
      </c>
      <c r="AG67">
        <v>87.27</v>
      </c>
      <c r="AH67">
        <v>19.38</v>
      </c>
      <c r="AI67">
        <v>63.06</v>
      </c>
      <c r="AJ67">
        <v>72.06</v>
      </c>
      <c r="AK67">
        <v>46.39</v>
      </c>
      <c r="BB67" t="s">
        <v>62</v>
      </c>
      <c r="BC67" t="s">
        <v>63</v>
      </c>
    </row>
    <row r="68" spans="1:55" x14ac:dyDescent="0.35">
      <c r="A68" t="s">
        <v>661</v>
      </c>
      <c r="B68" t="s">
        <v>662</v>
      </c>
      <c r="C68" t="s">
        <v>715</v>
      </c>
      <c r="D68" t="s">
        <v>692</v>
      </c>
      <c r="E68" t="s">
        <v>669</v>
      </c>
      <c r="F68" s="1">
        <v>42991</v>
      </c>
      <c r="G68">
        <v>1</v>
      </c>
      <c r="H68" t="s">
        <v>55</v>
      </c>
      <c r="I68">
        <v>44.3</v>
      </c>
      <c r="J68">
        <v>60</v>
      </c>
      <c r="L68" t="s">
        <v>56</v>
      </c>
      <c r="M68" t="s">
        <v>58</v>
      </c>
      <c r="N68" t="s">
        <v>58</v>
      </c>
      <c r="O68" t="s">
        <v>56</v>
      </c>
      <c r="P68" t="s">
        <v>118</v>
      </c>
      <c r="Q68" t="s">
        <v>60</v>
      </c>
      <c r="R68">
        <v>110</v>
      </c>
      <c r="S68" t="s">
        <v>69</v>
      </c>
      <c r="T68">
        <v>9</v>
      </c>
      <c r="U68">
        <v>4</v>
      </c>
      <c r="V68">
        <v>15.45</v>
      </c>
      <c r="W68">
        <v>11.82</v>
      </c>
      <c r="X68">
        <v>7.27</v>
      </c>
      <c r="Y68">
        <v>10.91</v>
      </c>
      <c r="Z68">
        <v>68.180000000000007</v>
      </c>
      <c r="AA68">
        <v>5.27</v>
      </c>
      <c r="AC68">
        <v>40.909999999999997</v>
      </c>
      <c r="AD68">
        <v>36.36</v>
      </c>
      <c r="AE68">
        <v>25.21</v>
      </c>
      <c r="AF68">
        <v>33.200000000000003</v>
      </c>
      <c r="AG68">
        <v>89.09</v>
      </c>
      <c r="AH68">
        <v>14.09</v>
      </c>
      <c r="AI68">
        <v>45.98</v>
      </c>
      <c r="AJ68">
        <v>69.52</v>
      </c>
      <c r="AK68">
        <v>44.3</v>
      </c>
      <c r="BB68" t="s">
        <v>70</v>
      </c>
      <c r="BC68" t="s">
        <v>71</v>
      </c>
    </row>
    <row r="69" spans="1:55" x14ac:dyDescent="0.35">
      <c r="A69" t="s">
        <v>661</v>
      </c>
      <c r="B69" t="s">
        <v>662</v>
      </c>
      <c r="C69" t="s">
        <v>715</v>
      </c>
      <c r="D69" t="s">
        <v>692</v>
      </c>
      <c r="E69" t="s">
        <v>670</v>
      </c>
      <c r="F69" s="1">
        <v>44692</v>
      </c>
      <c r="G69">
        <v>1</v>
      </c>
      <c r="H69" t="s">
        <v>55</v>
      </c>
      <c r="I69">
        <v>36.31</v>
      </c>
      <c r="J69">
        <v>60</v>
      </c>
      <c r="L69" t="s">
        <v>326</v>
      </c>
      <c r="M69" t="s">
        <v>671</v>
      </c>
      <c r="N69" t="s">
        <v>332</v>
      </c>
      <c r="O69" t="s">
        <v>326</v>
      </c>
      <c r="P69" t="s">
        <v>342</v>
      </c>
      <c r="Q69" t="s">
        <v>60</v>
      </c>
      <c r="R69">
        <v>110</v>
      </c>
      <c r="S69" t="s">
        <v>61</v>
      </c>
      <c r="T69">
        <v>9</v>
      </c>
      <c r="U69">
        <v>5</v>
      </c>
      <c r="V69">
        <v>10.91</v>
      </c>
      <c r="W69">
        <v>6.36</v>
      </c>
      <c r="X69">
        <v>1.82</v>
      </c>
      <c r="Y69">
        <v>38.18</v>
      </c>
      <c r="Z69">
        <v>73.64</v>
      </c>
      <c r="AA69">
        <v>5.58</v>
      </c>
      <c r="AC69">
        <v>40.909999999999997</v>
      </c>
      <c r="AD69">
        <v>45.45</v>
      </c>
      <c r="AE69">
        <v>17.8</v>
      </c>
      <c r="AF69">
        <v>17.88</v>
      </c>
      <c r="AG69">
        <v>61.82</v>
      </c>
      <c r="AH69">
        <v>3.52</v>
      </c>
      <c r="AI69">
        <v>38.1</v>
      </c>
      <c r="AJ69">
        <v>64.97</v>
      </c>
      <c r="AK69">
        <v>36.31</v>
      </c>
      <c r="BB69" t="s">
        <v>62</v>
      </c>
      <c r="BC69" t="s">
        <v>63</v>
      </c>
    </row>
    <row r="70" spans="1:55" x14ac:dyDescent="0.35">
      <c r="A70" t="s">
        <v>661</v>
      </c>
      <c r="B70" t="s">
        <v>662</v>
      </c>
      <c r="E70" t="s">
        <v>763</v>
      </c>
      <c r="F70" s="1">
        <v>44854</v>
      </c>
      <c r="G70">
        <v>1</v>
      </c>
      <c r="H70" t="s">
        <v>55</v>
      </c>
      <c r="I70">
        <v>53.46</v>
      </c>
      <c r="J70">
        <v>60</v>
      </c>
      <c r="K70" t="s">
        <v>764</v>
      </c>
      <c r="L70" t="s">
        <v>326</v>
      </c>
      <c r="M70" t="s">
        <v>339</v>
      </c>
      <c r="N70" t="s">
        <v>332</v>
      </c>
      <c r="O70" t="s">
        <v>326</v>
      </c>
      <c r="P70" t="s">
        <v>752</v>
      </c>
      <c r="Q70" t="s">
        <v>60</v>
      </c>
      <c r="R70">
        <v>110</v>
      </c>
      <c r="S70" t="s">
        <v>69</v>
      </c>
      <c r="T70">
        <v>13</v>
      </c>
      <c r="U70">
        <v>6</v>
      </c>
      <c r="V70">
        <v>16.36</v>
      </c>
      <c r="W70">
        <v>10.91</v>
      </c>
      <c r="X70">
        <v>13.64</v>
      </c>
      <c r="Y70">
        <v>11.82</v>
      </c>
      <c r="Z70">
        <v>50.91</v>
      </c>
      <c r="AA70">
        <v>5.16</v>
      </c>
      <c r="AC70">
        <v>59.09</v>
      </c>
      <c r="AD70">
        <v>54.55</v>
      </c>
      <c r="AE70">
        <v>26.69</v>
      </c>
      <c r="AF70">
        <v>30.64</v>
      </c>
      <c r="AG70">
        <v>88.18</v>
      </c>
      <c r="AH70">
        <v>26.43</v>
      </c>
      <c r="AI70">
        <v>70.94</v>
      </c>
      <c r="AJ70">
        <v>71.12</v>
      </c>
      <c r="AK70">
        <v>53.46</v>
      </c>
      <c r="BB70" t="s">
        <v>70</v>
      </c>
      <c r="BC70" t="s">
        <v>71</v>
      </c>
    </row>
    <row r="71" spans="1:55" x14ac:dyDescent="0.35">
      <c r="H71" t="s">
        <v>724</v>
      </c>
      <c r="I71">
        <f>AVERAGE(I63:I70)</f>
        <v>47.251249999999999</v>
      </c>
      <c r="J71">
        <f>AVERAGE(I63:I68)</f>
        <v>48.04</v>
      </c>
      <c r="K71">
        <f>AVERAGE(I63:I70)</f>
        <v>47.251249999999999</v>
      </c>
      <c r="T71">
        <f>AVERAGE(T63:T70)</f>
        <v>10.75</v>
      </c>
      <c r="U71">
        <f>AVERAGE(U63:U70)</f>
        <v>5</v>
      </c>
      <c r="V71">
        <f t="shared" ref="V71:AA71" si="10">AVERAGE(V63:V70)</f>
        <v>19.771250000000002</v>
      </c>
      <c r="W71">
        <f t="shared" si="10"/>
        <v>9.3187499999999996</v>
      </c>
      <c r="X71">
        <f t="shared" si="10"/>
        <v>8.8637499999999996</v>
      </c>
      <c r="Y71">
        <f t="shared" si="10"/>
        <v>22.16</v>
      </c>
      <c r="Z71">
        <f t="shared" si="10"/>
        <v>58.977500000000006</v>
      </c>
      <c r="AA71">
        <f t="shared" si="10"/>
        <v>5.1737500000000001</v>
      </c>
      <c r="AB71" t="s">
        <v>724</v>
      </c>
      <c r="AC71">
        <f>AVERAGE(AC63:AC70)</f>
        <v>48.864999999999995</v>
      </c>
      <c r="AD71">
        <f t="shared" ref="AD71:AK71" si="11">AVERAGE(AD63:AD70)</f>
        <v>45.453749999999999</v>
      </c>
      <c r="AE71">
        <f t="shared" si="11"/>
        <v>32.255000000000003</v>
      </c>
      <c r="AF71">
        <f t="shared" si="11"/>
        <v>26.173749999999998</v>
      </c>
      <c r="AG71">
        <f t="shared" si="11"/>
        <v>77.84</v>
      </c>
      <c r="AH71">
        <f t="shared" si="11"/>
        <v>17.17625</v>
      </c>
      <c r="AI71">
        <f t="shared" si="11"/>
        <v>59.281250000000007</v>
      </c>
      <c r="AJ71">
        <f t="shared" si="11"/>
        <v>70.961250000000007</v>
      </c>
      <c r="AK71">
        <f t="shared" si="11"/>
        <v>47.251249999999999</v>
      </c>
    </row>
    <row r="72" spans="1:55" x14ac:dyDescent="0.35">
      <c r="AB72" t="s">
        <v>802</v>
      </c>
      <c r="AC72">
        <f>STDEV(AC63:AC70)</f>
        <v>12.087881771190784</v>
      </c>
      <c r="AD72">
        <f t="shared" ref="AD72:AK72" si="12">STDEV(AD63:AD70)</f>
        <v>13.747512956895148</v>
      </c>
      <c r="AE72">
        <f t="shared" si="12"/>
        <v>12.702040331042431</v>
      </c>
      <c r="AF72">
        <f t="shared" si="12"/>
        <v>25.122516899330432</v>
      </c>
      <c r="AG72">
        <f t="shared" si="12"/>
        <v>13.280548611731772</v>
      </c>
      <c r="AH72">
        <f t="shared" si="12"/>
        <v>11.054216955533301</v>
      </c>
      <c r="AI72">
        <f t="shared" si="12"/>
        <v>19.79157355867822</v>
      </c>
      <c r="AJ72">
        <f t="shared" si="12"/>
        <v>5.4196611320002557</v>
      </c>
      <c r="AK72">
        <f t="shared" si="12"/>
        <v>11.563295918551946</v>
      </c>
    </row>
    <row r="75" spans="1:55" x14ac:dyDescent="0.35">
      <c r="AC75" t="s">
        <v>794</v>
      </c>
      <c r="AG75" t="s">
        <v>794</v>
      </c>
      <c r="AK75" t="s">
        <v>794</v>
      </c>
    </row>
    <row r="76" spans="1:55" x14ac:dyDescent="0.35">
      <c r="AC76" t="s">
        <v>661</v>
      </c>
      <c r="AG76" t="s">
        <v>581</v>
      </c>
      <c r="AK76" t="s">
        <v>619</v>
      </c>
    </row>
    <row r="77" spans="1:55" x14ac:dyDescent="0.35">
      <c r="AC77" t="s">
        <v>777</v>
      </c>
      <c r="AG77" t="s">
        <v>777</v>
      </c>
      <c r="AK77" t="s">
        <v>777</v>
      </c>
    </row>
    <row r="78" spans="1:55" ht="15" thickBot="1" x14ac:dyDescent="0.4">
      <c r="AD78" t="s">
        <v>839</v>
      </c>
      <c r="AE78" t="s">
        <v>661</v>
      </c>
      <c r="AH78" t="s">
        <v>839</v>
      </c>
      <c r="AI78" t="s">
        <v>581</v>
      </c>
      <c r="AL78" t="s">
        <v>839</v>
      </c>
      <c r="AM78" t="s">
        <v>619</v>
      </c>
    </row>
    <row r="79" spans="1:55" x14ac:dyDescent="0.35">
      <c r="AC79" s="8"/>
      <c r="AD79" s="8" t="s">
        <v>778</v>
      </c>
      <c r="AE79" s="8" t="s">
        <v>779</v>
      </c>
      <c r="AG79" s="8"/>
      <c r="AH79" s="8" t="s">
        <v>778</v>
      </c>
      <c r="AI79" s="8" t="s">
        <v>779</v>
      </c>
      <c r="AK79" s="8"/>
      <c r="AL79" s="8" t="s">
        <v>778</v>
      </c>
      <c r="AM79" s="8" t="s">
        <v>779</v>
      </c>
    </row>
    <row r="80" spans="1:55" x14ac:dyDescent="0.35">
      <c r="AC80" s="6" t="s">
        <v>780</v>
      </c>
      <c r="AD80" s="6">
        <v>76.361999999999995</v>
      </c>
      <c r="AE80" s="6">
        <v>48.864999999999995</v>
      </c>
      <c r="AG80" s="6" t="s">
        <v>780</v>
      </c>
      <c r="AH80" s="6">
        <v>76.361999999999995</v>
      </c>
      <c r="AI80" s="6">
        <v>58.082222222222221</v>
      </c>
      <c r="AK80" s="6" t="s">
        <v>780</v>
      </c>
      <c r="AL80" s="6">
        <v>76.361999999999995</v>
      </c>
      <c r="AM80" s="6">
        <v>60.454999999999998</v>
      </c>
    </row>
    <row r="81" spans="10:40" x14ac:dyDescent="0.35">
      <c r="AC81" s="6" t="s">
        <v>781</v>
      </c>
      <c r="AD81" s="6">
        <v>128.06447000000026</v>
      </c>
      <c r="AE81" s="6">
        <v>146.11688571428644</v>
      </c>
      <c r="AG81" s="6" t="s">
        <v>781</v>
      </c>
      <c r="AH81" s="6">
        <v>128.06447000000026</v>
      </c>
      <c r="AI81" s="6">
        <v>81.485544444444713</v>
      </c>
      <c r="AK81" s="6" t="s">
        <v>781</v>
      </c>
      <c r="AL81" s="6">
        <v>128.06447000000026</v>
      </c>
      <c r="AM81" s="6">
        <v>147.19513888888955</v>
      </c>
    </row>
    <row r="82" spans="10:40" x14ac:dyDescent="0.35">
      <c r="AC82" s="6" t="s">
        <v>782</v>
      </c>
      <c r="AD82" s="6">
        <v>5</v>
      </c>
      <c r="AE82" s="6">
        <v>8</v>
      </c>
      <c r="AG82" s="6" t="s">
        <v>782</v>
      </c>
      <c r="AH82" s="6">
        <v>5</v>
      </c>
      <c r="AI82" s="6">
        <v>9</v>
      </c>
      <c r="AK82" s="6" t="s">
        <v>782</v>
      </c>
      <c r="AL82" s="6">
        <v>5</v>
      </c>
      <c r="AM82" s="6">
        <v>10</v>
      </c>
    </row>
    <row r="83" spans="10:40" x14ac:dyDescent="0.35">
      <c r="AC83" s="6" t="s">
        <v>783</v>
      </c>
      <c r="AD83" s="6">
        <v>0</v>
      </c>
      <c r="AE83" s="6"/>
      <c r="AG83" s="6" t="s">
        <v>783</v>
      </c>
      <c r="AH83" s="6">
        <v>0</v>
      </c>
      <c r="AI83" s="6"/>
      <c r="AK83" s="6" t="s">
        <v>783</v>
      </c>
      <c r="AL83" s="6">
        <v>0</v>
      </c>
      <c r="AM83" s="6"/>
    </row>
    <row r="84" spans="10:40" x14ac:dyDescent="0.35">
      <c r="AC84" s="6" t="s">
        <v>784</v>
      </c>
      <c r="AD84" s="6">
        <v>9</v>
      </c>
      <c r="AE84" s="6"/>
      <c r="AG84" s="6" t="s">
        <v>784</v>
      </c>
      <c r="AH84" s="6">
        <v>7</v>
      </c>
      <c r="AI84" s="6"/>
      <c r="AK84" s="6" t="s">
        <v>784</v>
      </c>
      <c r="AL84" s="6">
        <v>9</v>
      </c>
      <c r="AM84" s="6"/>
    </row>
    <row r="85" spans="10:40" x14ac:dyDescent="0.35">
      <c r="AC85" s="6" t="s">
        <v>785</v>
      </c>
      <c r="AD85" s="6">
        <v>4.1511110611206119</v>
      </c>
      <c r="AE85" s="6"/>
      <c r="AG85" s="6" t="s">
        <v>785</v>
      </c>
      <c r="AH85" s="6">
        <v>3.1046579719481295</v>
      </c>
      <c r="AI85" s="6"/>
      <c r="AK85" s="6" t="s">
        <v>785</v>
      </c>
      <c r="AL85" s="6">
        <v>2.5047316624869977</v>
      </c>
      <c r="AM85" s="6"/>
    </row>
    <row r="86" spans="10:40" x14ac:dyDescent="0.35">
      <c r="AC86" s="6" t="s">
        <v>786</v>
      </c>
      <c r="AD86" s="6">
        <v>1.2401400770344273E-3</v>
      </c>
      <c r="AE86" s="6"/>
      <c r="AG86" s="6" t="s">
        <v>786</v>
      </c>
      <c r="AH86" s="6">
        <v>8.6047741483640909E-3</v>
      </c>
      <c r="AI86" s="6"/>
      <c r="AK86" s="6" t="s">
        <v>786</v>
      </c>
      <c r="AL86" s="6">
        <v>1.6799976231223153E-2</v>
      </c>
      <c r="AM86" s="6"/>
    </row>
    <row r="87" spans="10:40" x14ac:dyDescent="0.35">
      <c r="AC87" s="6" t="s">
        <v>787</v>
      </c>
      <c r="AD87" s="6">
        <v>1.8331129326562374</v>
      </c>
      <c r="AE87" s="6"/>
      <c r="AG87" s="6" t="s">
        <v>787</v>
      </c>
      <c r="AH87" s="6">
        <v>1.8945786050900073</v>
      </c>
      <c r="AI87" s="6"/>
      <c r="AK87" s="6" t="s">
        <v>787</v>
      </c>
      <c r="AL87" s="6">
        <v>1.8331129326562374</v>
      </c>
      <c r="AM87" s="6"/>
    </row>
    <row r="88" spans="10:40" x14ac:dyDescent="0.35">
      <c r="AC88" s="6" t="s">
        <v>788</v>
      </c>
      <c r="AD88" s="6">
        <v>2.4802801540688545E-3</v>
      </c>
      <c r="AE88" s="6"/>
      <c r="AG88" s="6" t="s">
        <v>788</v>
      </c>
      <c r="AH88" s="6">
        <v>1.7209548296728182E-2</v>
      </c>
      <c r="AI88" s="6"/>
      <c r="AK88" s="6" t="s">
        <v>788</v>
      </c>
      <c r="AL88" s="6">
        <v>3.3599952462446306E-2</v>
      </c>
      <c r="AM88" s="6"/>
    </row>
    <row r="89" spans="10:40" ht="15" thickBot="1" x14ac:dyDescent="0.4">
      <c r="AC89" s="7" t="s">
        <v>789</v>
      </c>
      <c r="AD89" s="7">
        <v>2.2621571627982053</v>
      </c>
      <c r="AE89" s="7"/>
      <c r="AG89" s="7" t="s">
        <v>789</v>
      </c>
      <c r="AH89" s="7">
        <v>2.3646242515927849</v>
      </c>
      <c r="AI89" s="7"/>
      <c r="AK89" s="7" t="s">
        <v>789</v>
      </c>
      <c r="AL89" s="7">
        <v>2.2621571627982053</v>
      </c>
      <c r="AM89" s="7"/>
    </row>
    <row r="90" spans="10:40" x14ac:dyDescent="0.35">
      <c r="K90" t="s">
        <v>790</v>
      </c>
    </row>
    <row r="91" spans="10:40" x14ac:dyDescent="0.35">
      <c r="J91" t="s">
        <v>61</v>
      </c>
      <c r="K91">
        <v>40.01</v>
      </c>
      <c r="AD91" t="s">
        <v>795</v>
      </c>
      <c r="AH91" t="s">
        <v>795</v>
      </c>
      <c r="AL91" t="s">
        <v>795</v>
      </c>
    </row>
    <row r="92" spans="10:40" x14ac:dyDescent="0.35">
      <c r="J92" t="s">
        <v>61</v>
      </c>
      <c r="K92">
        <v>49.93</v>
      </c>
      <c r="M92" t="s">
        <v>827</v>
      </c>
      <c r="AD92" t="s">
        <v>661</v>
      </c>
      <c r="AH92" t="s">
        <v>581</v>
      </c>
      <c r="AL92" t="s">
        <v>619</v>
      </c>
    </row>
    <row r="93" spans="10:40" x14ac:dyDescent="0.35">
      <c r="J93" t="s">
        <v>61</v>
      </c>
      <c r="K93">
        <v>46.93</v>
      </c>
      <c r="M93" t="s">
        <v>777</v>
      </c>
      <c r="AD93" t="s">
        <v>777</v>
      </c>
      <c r="AH93" t="s">
        <v>777</v>
      </c>
      <c r="AL93" t="s">
        <v>777</v>
      </c>
    </row>
    <row r="94" spans="10:40" ht="15" thickBot="1" x14ac:dyDescent="0.4">
      <c r="J94" t="s">
        <v>61</v>
      </c>
      <c r="K94">
        <v>32.53</v>
      </c>
      <c r="N94" t="s">
        <v>61</v>
      </c>
      <c r="O94" t="s">
        <v>69</v>
      </c>
      <c r="AE94" t="s">
        <v>839</v>
      </c>
      <c r="AF94" t="s">
        <v>661</v>
      </c>
      <c r="AI94" t="s">
        <v>839</v>
      </c>
      <c r="AJ94" t="s">
        <v>581</v>
      </c>
      <c r="AM94" t="s">
        <v>839</v>
      </c>
      <c r="AN94" t="s">
        <v>619</v>
      </c>
    </row>
    <row r="95" spans="10:40" x14ac:dyDescent="0.35">
      <c r="J95" t="s">
        <v>61</v>
      </c>
      <c r="K95">
        <v>59.86</v>
      </c>
      <c r="M95" s="4"/>
      <c r="N95" s="4" t="s">
        <v>778</v>
      </c>
      <c r="O95" s="4" t="s">
        <v>779</v>
      </c>
      <c r="AD95" s="8"/>
      <c r="AE95" s="8" t="s">
        <v>778</v>
      </c>
      <c r="AF95" s="8" t="s">
        <v>779</v>
      </c>
      <c r="AH95" s="8"/>
      <c r="AI95" s="8" t="s">
        <v>778</v>
      </c>
      <c r="AJ95" s="8" t="s">
        <v>779</v>
      </c>
      <c r="AL95" s="8"/>
      <c r="AM95" s="8" t="s">
        <v>778</v>
      </c>
      <c r="AN95" s="8" t="s">
        <v>779</v>
      </c>
    </row>
    <row r="96" spans="10:40" x14ac:dyDescent="0.35">
      <c r="J96" t="s">
        <v>61</v>
      </c>
      <c r="K96">
        <v>62.81</v>
      </c>
      <c r="M96" t="s">
        <v>780</v>
      </c>
      <c r="N96">
        <v>52.264000000000003</v>
      </c>
      <c r="O96">
        <v>62.444374999999994</v>
      </c>
      <c r="AD96" s="6" t="s">
        <v>780</v>
      </c>
      <c r="AE96" s="6">
        <v>87.274000000000001</v>
      </c>
      <c r="AF96" s="6">
        <v>45.453749999999999</v>
      </c>
      <c r="AH96" s="6" t="s">
        <v>780</v>
      </c>
      <c r="AI96" s="6">
        <v>87.274000000000001</v>
      </c>
      <c r="AJ96" s="6">
        <v>41.412222222222233</v>
      </c>
      <c r="AL96" s="6" t="s">
        <v>780</v>
      </c>
      <c r="AM96" s="6">
        <v>87.274000000000001</v>
      </c>
      <c r="AN96" s="6">
        <v>58.183000000000007</v>
      </c>
    </row>
    <row r="97" spans="5:41" x14ac:dyDescent="0.35">
      <c r="J97" t="s">
        <v>61</v>
      </c>
      <c r="K97">
        <v>58.15</v>
      </c>
      <c r="M97" t="s">
        <v>781</v>
      </c>
      <c r="N97">
        <v>89.890197142856778</v>
      </c>
      <c r="O97">
        <v>135.35971958333346</v>
      </c>
      <c r="AD97" s="6" t="s">
        <v>781</v>
      </c>
      <c r="AE97" s="6">
        <v>148.73057999999946</v>
      </c>
      <c r="AF97" s="6">
        <v>188.99411249999997</v>
      </c>
      <c r="AH97" s="6" t="s">
        <v>781</v>
      </c>
      <c r="AI97" s="6">
        <v>148.73057999999946</v>
      </c>
      <c r="AJ97" s="6">
        <v>64.331969444443757</v>
      </c>
      <c r="AL97" s="6" t="s">
        <v>781</v>
      </c>
      <c r="AM97" s="6">
        <v>148.73057999999946</v>
      </c>
      <c r="AN97" s="6">
        <v>150.65162333333299</v>
      </c>
    </row>
    <row r="98" spans="5:41" x14ac:dyDescent="0.35">
      <c r="J98" t="s">
        <v>61</v>
      </c>
      <c r="K98">
        <v>46.73</v>
      </c>
      <c r="M98" t="s">
        <v>782</v>
      </c>
      <c r="N98">
        <v>15</v>
      </c>
      <c r="O98">
        <v>16</v>
      </c>
      <c r="AD98" s="6" t="s">
        <v>782</v>
      </c>
      <c r="AE98" s="6">
        <v>5</v>
      </c>
      <c r="AF98" s="6">
        <v>8</v>
      </c>
      <c r="AH98" s="6" t="s">
        <v>782</v>
      </c>
      <c r="AI98" s="6">
        <v>5</v>
      </c>
      <c r="AJ98" s="6">
        <v>9</v>
      </c>
      <c r="AL98" s="6" t="s">
        <v>782</v>
      </c>
      <c r="AM98" s="6">
        <v>5</v>
      </c>
      <c r="AN98" s="6">
        <v>10</v>
      </c>
    </row>
    <row r="99" spans="5:41" x14ac:dyDescent="0.35">
      <c r="J99" t="s">
        <v>61</v>
      </c>
      <c r="K99">
        <v>52.97</v>
      </c>
      <c r="M99" t="s">
        <v>783</v>
      </c>
      <c r="N99">
        <v>0</v>
      </c>
      <c r="AD99" s="6" t="s">
        <v>783</v>
      </c>
      <c r="AE99" s="6">
        <v>0</v>
      </c>
      <c r="AF99" s="6"/>
      <c r="AH99" s="6" t="s">
        <v>783</v>
      </c>
      <c r="AI99" s="6">
        <v>0</v>
      </c>
      <c r="AJ99" s="6"/>
      <c r="AL99" s="6" t="s">
        <v>783</v>
      </c>
      <c r="AM99" s="6">
        <v>0</v>
      </c>
      <c r="AN99" s="6"/>
    </row>
    <row r="100" spans="5:41" x14ac:dyDescent="0.35">
      <c r="J100" t="s">
        <v>61</v>
      </c>
      <c r="K100">
        <v>43.5</v>
      </c>
      <c r="M100" t="s">
        <v>784</v>
      </c>
      <c r="N100">
        <v>28</v>
      </c>
      <c r="AD100" s="6" t="s">
        <v>784</v>
      </c>
      <c r="AE100" s="6">
        <v>9</v>
      </c>
      <c r="AF100" s="6"/>
      <c r="AH100" s="6" t="s">
        <v>784</v>
      </c>
      <c r="AI100" s="6">
        <v>6</v>
      </c>
      <c r="AJ100" s="6"/>
      <c r="AL100" s="6" t="s">
        <v>784</v>
      </c>
      <c r="AM100" s="6">
        <v>8</v>
      </c>
      <c r="AN100" s="6"/>
    </row>
    <row r="101" spans="5:41" x14ac:dyDescent="0.35">
      <c r="J101" t="s">
        <v>61</v>
      </c>
      <c r="K101">
        <v>46.57</v>
      </c>
      <c r="M101" t="s">
        <v>785</v>
      </c>
      <c r="N101">
        <v>-2.677872210978705</v>
      </c>
      <c r="AD101" s="6" t="s">
        <v>785</v>
      </c>
      <c r="AE101" s="6">
        <v>5.7244857277149963</v>
      </c>
      <c r="AF101" s="6"/>
      <c r="AH101" s="6" t="s">
        <v>785</v>
      </c>
      <c r="AI101" s="6">
        <v>7.5504415715232405</v>
      </c>
      <c r="AJ101" s="6"/>
      <c r="AL101" s="6" t="s">
        <v>785</v>
      </c>
      <c r="AM101" s="6">
        <v>4.3457524503355538</v>
      </c>
      <c r="AN101" s="6"/>
    </row>
    <row r="102" spans="5:41" x14ac:dyDescent="0.35">
      <c r="J102" t="s">
        <v>61</v>
      </c>
      <c r="K102">
        <v>59.13</v>
      </c>
      <c r="M102" t="s">
        <v>786</v>
      </c>
      <c r="N102">
        <v>6.1272321521085651E-3</v>
      </c>
      <c r="AD102" s="6" t="s">
        <v>786</v>
      </c>
      <c r="AE102" s="6">
        <v>1.4266674233478615E-4</v>
      </c>
      <c r="AF102" s="6"/>
      <c r="AH102" s="6" t="s">
        <v>786</v>
      </c>
      <c r="AI102" s="6">
        <v>1.4002829969035567E-4</v>
      </c>
      <c r="AJ102" s="6"/>
      <c r="AL102" s="6" t="s">
        <v>786</v>
      </c>
      <c r="AM102" s="6">
        <v>1.2296410091747509E-3</v>
      </c>
      <c r="AN102" s="6"/>
    </row>
    <row r="103" spans="5:41" x14ac:dyDescent="0.35">
      <c r="J103" t="s">
        <v>61</v>
      </c>
      <c r="K103">
        <v>61.56</v>
      </c>
      <c r="M103" t="s">
        <v>787</v>
      </c>
      <c r="N103">
        <v>1.7011309342659326</v>
      </c>
      <c r="AD103" s="6" t="s">
        <v>787</v>
      </c>
      <c r="AE103" s="6">
        <v>1.8331129326562374</v>
      </c>
      <c r="AF103" s="6"/>
      <c r="AH103" s="6" t="s">
        <v>787</v>
      </c>
      <c r="AI103" s="6">
        <v>1.9431802805153031</v>
      </c>
      <c r="AJ103" s="6"/>
      <c r="AL103" s="6" t="s">
        <v>787</v>
      </c>
      <c r="AM103" s="6">
        <v>1.8595480375308981</v>
      </c>
      <c r="AN103" s="6"/>
    </row>
    <row r="104" spans="5:41" x14ac:dyDescent="0.35">
      <c r="J104" t="s">
        <v>61</v>
      </c>
      <c r="K104">
        <v>57.66</v>
      </c>
      <c r="M104" t="s">
        <v>788</v>
      </c>
      <c r="N104">
        <v>1.225446430421713E-2</v>
      </c>
      <c r="AD104" s="6" t="s">
        <v>788</v>
      </c>
      <c r="AE104" s="6">
        <v>2.853334846695723E-4</v>
      </c>
      <c r="AF104" s="6"/>
      <c r="AH104" s="6" t="s">
        <v>788</v>
      </c>
      <c r="AI104" s="6">
        <v>2.8005659938071134E-4</v>
      </c>
      <c r="AJ104" s="6"/>
      <c r="AL104" s="6" t="s">
        <v>788</v>
      </c>
      <c r="AM104" s="6">
        <v>2.4592820183495017E-3</v>
      </c>
      <c r="AN104" s="6"/>
    </row>
    <row r="105" spans="5:41" ht="15" thickBot="1" x14ac:dyDescent="0.4">
      <c r="J105" t="s">
        <v>61</v>
      </c>
      <c r="K105">
        <v>65.62</v>
      </c>
      <c r="M105" s="3" t="s">
        <v>789</v>
      </c>
      <c r="N105" s="3">
        <v>2.0484071417952445</v>
      </c>
      <c r="O105" s="3"/>
      <c r="AD105" s="7" t="s">
        <v>789</v>
      </c>
      <c r="AE105" s="7">
        <v>2.2621571627982053</v>
      </c>
      <c r="AF105" s="7"/>
      <c r="AH105" s="7" t="s">
        <v>789</v>
      </c>
      <c r="AI105" s="7">
        <v>2.4469118511449697</v>
      </c>
      <c r="AJ105" s="7"/>
      <c r="AL105" s="7" t="s">
        <v>789</v>
      </c>
      <c r="AM105" s="7">
        <v>2.3060041352041671</v>
      </c>
      <c r="AN105" s="7"/>
    </row>
    <row r="106" spans="5:41" x14ac:dyDescent="0.35">
      <c r="J106" t="s">
        <v>69</v>
      </c>
      <c r="K106">
        <v>50.89</v>
      </c>
    </row>
    <row r="107" spans="5:41" x14ac:dyDescent="0.35">
      <c r="F107" t="s">
        <v>791</v>
      </c>
      <c r="J107" t="s">
        <v>69</v>
      </c>
      <c r="K107">
        <v>58.63</v>
      </c>
      <c r="AE107" t="s">
        <v>801</v>
      </c>
      <c r="AI107" t="s">
        <v>801</v>
      </c>
      <c r="AM107" t="s">
        <v>801</v>
      </c>
    </row>
    <row r="108" spans="5:41" x14ac:dyDescent="0.35">
      <c r="E108" t="s">
        <v>61</v>
      </c>
      <c r="F108">
        <v>37.67</v>
      </c>
      <c r="J108" t="s">
        <v>69</v>
      </c>
      <c r="K108">
        <v>45.77</v>
      </c>
      <c r="AE108" t="s">
        <v>661</v>
      </c>
      <c r="AI108" t="s">
        <v>581</v>
      </c>
      <c r="AM108" t="s">
        <v>619</v>
      </c>
    </row>
    <row r="109" spans="5:41" x14ac:dyDescent="0.35">
      <c r="E109" t="s">
        <v>61</v>
      </c>
      <c r="F109">
        <v>33.9</v>
      </c>
      <c r="J109" t="s">
        <v>69</v>
      </c>
      <c r="K109">
        <v>38.79</v>
      </c>
      <c r="AE109" t="s">
        <v>777</v>
      </c>
      <c r="AI109" t="s">
        <v>777</v>
      </c>
      <c r="AM109" t="s">
        <v>777</v>
      </c>
    </row>
    <row r="110" spans="5:41" ht="15" thickBot="1" x14ac:dyDescent="0.4">
      <c r="E110" t="s">
        <v>61</v>
      </c>
      <c r="F110">
        <v>46.39</v>
      </c>
      <c r="J110" t="s">
        <v>69</v>
      </c>
      <c r="K110">
        <v>44.68</v>
      </c>
      <c r="AF110" t="s">
        <v>839</v>
      </c>
      <c r="AG110" t="s">
        <v>661</v>
      </c>
      <c r="AJ110" t="s">
        <v>839</v>
      </c>
      <c r="AK110" t="s">
        <v>581</v>
      </c>
      <c r="AN110" t="s">
        <v>839</v>
      </c>
      <c r="AO110" t="s">
        <v>619</v>
      </c>
    </row>
    <row r="111" spans="5:41" x14ac:dyDescent="0.35">
      <c r="E111" t="s">
        <v>61</v>
      </c>
      <c r="F111">
        <v>36.31</v>
      </c>
      <c r="J111" t="s">
        <v>69</v>
      </c>
      <c r="K111">
        <v>57.97</v>
      </c>
      <c r="AE111" s="8"/>
      <c r="AF111" s="8" t="s">
        <v>778</v>
      </c>
      <c r="AG111" s="8" t="s">
        <v>779</v>
      </c>
      <c r="AI111" s="8"/>
      <c r="AJ111" s="8" t="s">
        <v>778</v>
      </c>
      <c r="AK111" s="8" t="s">
        <v>779</v>
      </c>
      <c r="AM111" s="8"/>
      <c r="AN111" s="8" t="s">
        <v>778</v>
      </c>
      <c r="AO111" s="8" t="s">
        <v>779</v>
      </c>
    </row>
    <row r="112" spans="5:41" x14ac:dyDescent="0.35">
      <c r="E112" t="s">
        <v>69</v>
      </c>
      <c r="F112">
        <v>64.17</v>
      </c>
      <c r="J112" t="s">
        <v>69</v>
      </c>
      <c r="K112">
        <v>74.72</v>
      </c>
      <c r="AE112" s="6" t="s">
        <v>780</v>
      </c>
      <c r="AF112" s="6">
        <v>49.433999999999997</v>
      </c>
      <c r="AG112" s="6">
        <v>32.255000000000003</v>
      </c>
      <c r="AI112" s="6" t="s">
        <v>780</v>
      </c>
      <c r="AJ112" s="6">
        <v>49.433999999999997</v>
      </c>
      <c r="AK112" s="6">
        <v>14.445555555555558</v>
      </c>
      <c r="AM112" s="6" t="s">
        <v>780</v>
      </c>
      <c r="AN112" s="6">
        <v>49.433999999999997</v>
      </c>
      <c r="AO112" s="6">
        <v>51.015999999999998</v>
      </c>
    </row>
    <row r="113" spans="5:42" x14ac:dyDescent="0.35">
      <c r="E113" t="s">
        <v>69</v>
      </c>
      <c r="F113">
        <v>61.81</v>
      </c>
      <c r="J113" t="s">
        <v>69</v>
      </c>
      <c r="K113">
        <v>72.14</v>
      </c>
      <c r="AE113" s="6" t="s">
        <v>781</v>
      </c>
      <c r="AF113" s="6">
        <v>369.9686300000003</v>
      </c>
      <c r="AG113" s="6">
        <v>161.34182857142852</v>
      </c>
      <c r="AI113" s="6" t="s">
        <v>781</v>
      </c>
      <c r="AJ113" s="6">
        <v>369.9686300000003</v>
      </c>
      <c r="AK113" s="6">
        <v>66.570077777777811</v>
      </c>
      <c r="AM113" s="6" t="s">
        <v>781</v>
      </c>
      <c r="AN113" s="6">
        <v>369.9686300000003</v>
      </c>
      <c r="AO113" s="6">
        <v>419.4699822222222</v>
      </c>
    </row>
    <row r="114" spans="5:42" x14ac:dyDescent="0.35">
      <c r="E114" t="s">
        <v>69</v>
      </c>
      <c r="F114">
        <v>44.3</v>
      </c>
      <c r="J114" t="s">
        <v>69</v>
      </c>
      <c r="K114">
        <v>67.13</v>
      </c>
      <c r="AE114" s="6" t="s">
        <v>782</v>
      </c>
      <c r="AF114" s="6">
        <v>5</v>
      </c>
      <c r="AG114" s="6">
        <v>8</v>
      </c>
      <c r="AI114" s="6" t="s">
        <v>782</v>
      </c>
      <c r="AJ114" s="6">
        <v>5</v>
      </c>
      <c r="AK114" s="6">
        <v>9</v>
      </c>
      <c r="AM114" s="6" t="s">
        <v>782</v>
      </c>
      <c r="AN114" s="6">
        <v>5</v>
      </c>
      <c r="AO114" s="6">
        <v>10</v>
      </c>
    </row>
    <row r="115" spans="5:42" x14ac:dyDescent="0.35">
      <c r="E115" t="s">
        <v>69</v>
      </c>
      <c r="F115">
        <v>53.46</v>
      </c>
      <c r="J115" t="s">
        <v>69</v>
      </c>
      <c r="K115">
        <v>68.16</v>
      </c>
      <c r="AE115" s="6" t="s">
        <v>783</v>
      </c>
      <c r="AF115" s="6">
        <v>0</v>
      </c>
      <c r="AG115" s="6"/>
      <c r="AI115" s="6" t="s">
        <v>783</v>
      </c>
      <c r="AJ115" s="6">
        <v>0</v>
      </c>
      <c r="AK115" s="6"/>
      <c r="AM115" s="6" t="s">
        <v>783</v>
      </c>
      <c r="AN115" s="6">
        <v>0</v>
      </c>
      <c r="AO115" s="6"/>
    </row>
    <row r="116" spans="5:42" x14ac:dyDescent="0.35">
      <c r="J116" t="s">
        <v>69</v>
      </c>
      <c r="K116">
        <v>68.8</v>
      </c>
      <c r="AE116" s="6" t="s">
        <v>784</v>
      </c>
      <c r="AF116" s="6">
        <v>6</v>
      </c>
      <c r="AG116" s="6"/>
      <c r="AI116" s="6" t="s">
        <v>784</v>
      </c>
      <c r="AJ116" s="6">
        <v>5</v>
      </c>
      <c r="AK116" s="6"/>
      <c r="AM116" s="6" t="s">
        <v>784</v>
      </c>
      <c r="AN116" s="6">
        <v>9</v>
      </c>
      <c r="AO116" s="6"/>
    </row>
    <row r="117" spans="5:42" x14ac:dyDescent="0.35">
      <c r="J117" t="s">
        <v>69</v>
      </c>
      <c r="K117">
        <v>70.72</v>
      </c>
      <c r="AE117" s="6" t="s">
        <v>785</v>
      </c>
      <c r="AF117" s="6">
        <v>1.7703588254686324</v>
      </c>
      <c r="AG117" s="6"/>
      <c r="AI117" s="6" t="s">
        <v>785</v>
      </c>
      <c r="AJ117" s="6">
        <v>3.8782699896204536</v>
      </c>
      <c r="AK117" s="6"/>
      <c r="AM117" s="6" t="s">
        <v>785</v>
      </c>
      <c r="AN117" s="6">
        <v>-0.14692255586710196</v>
      </c>
      <c r="AO117" s="6"/>
    </row>
    <row r="118" spans="5:42" x14ac:dyDescent="0.35">
      <c r="J118" t="s">
        <v>69</v>
      </c>
      <c r="K118">
        <v>66.13</v>
      </c>
      <c r="AE118" s="6" t="s">
        <v>786</v>
      </c>
      <c r="AF118" s="6">
        <v>6.3530442932473633E-2</v>
      </c>
      <c r="AG118" s="6"/>
      <c r="AI118" s="6" t="s">
        <v>786</v>
      </c>
      <c r="AJ118" s="6">
        <v>5.831144632373721E-3</v>
      </c>
      <c r="AK118" s="6"/>
      <c r="AM118" s="6" t="s">
        <v>786</v>
      </c>
      <c r="AN118" s="6">
        <v>0.443215838467308</v>
      </c>
      <c r="AO118" s="6"/>
    </row>
    <row r="119" spans="5:42" x14ac:dyDescent="0.35">
      <c r="J119" t="s">
        <v>69</v>
      </c>
      <c r="K119">
        <v>75.78</v>
      </c>
      <c r="AE119" s="6" t="s">
        <v>787</v>
      </c>
      <c r="AF119" s="6">
        <v>1.9431802805153031</v>
      </c>
      <c r="AG119" s="6"/>
      <c r="AI119" s="6" t="s">
        <v>787</v>
      </c>
      <c r="AJ119" s="6">
        <v>2.0150483733330233</v>
      </c>
      <c r="AK119" s="6"/>
      <c r="AM119" s="6" t="s">
        <v>787</v>
      </c>
      <c r="AN119" s="6">
        <v>1.8331129326562374</v>
      </c>
      <c r="AO119" s="6"/>
    </row>
    <row r="120" spans="5:42" x14ac:dyDescent="0.35">
      <c r="J120" t="s">
        <v>69</v>
      </c>
      <c r="K120">
        <v>66.87</v>
      </c>
      <c r="AE120" s="6" t="s">
        <v>788</v>
      </c>
      <c r="AF120" s="6">
        <v>0.12706088586494727</v>
      </c>
      <c r="AG120" s="6"/>
      <c r="AI120" s="6" t="s">
        <v>788</v>
      </c>
      <c r="AJ120" s="6">
        <v>1.1662289264747442E-2</v>
      </c>
      <c r="AK120" s="6"/>
      <c r="AM120" s="6" t="s">
        <v>788</v>
      </c>
      <c r="AN120" s="6">
        <v>0.886431676934616</v>
      </c>
      <c r="AO120" s="6"/>
    </row>
    <row r="121" spans="5:42" ht="15" thickBot="1" x14ac:dyDescent="0.4">
      <c r="J121" t="s">
        <v>69</v>
      </c>
      <c r="K121">
        <v>71.930000000000007</v>
      </c>
      <c r="AE121" s="7" t="s">
        <v>789</v>
      </c>
      <c r="AF121" s="7">
        <v>2.4469118511449697</v>
      </c>
      <c r="AG121" s="7"/>
      <c r="AI121" s="7" t="s">
        <v>789</v>
      </c>
      <c r="AJ121" s="7">
        <v>2.570581835636315</v>
      </c>
      <c r="AK121" s="7"/>
      <c r="AM121" s="7" t="s">
        <v>789</v>
      </c>
      <c r="AN121" s="7">
        <v>2.2621571627982053</v>
      </c>
      <c r="AO121" s="7"/>
    </row>
    <row r="123" spans="5:42" x14ac:dyDescent="0.35">
      <c r="E123" t="s">
        <v>826</v>
      </c>
      <c r="AF123" t="s">
        <v>796</v>
      </c>
      <c r="AJ123" t="s">
        <v>796</v>
      </c>
      <c r="AN123" t="s">
        <v>796</v>
      </c>
    </row>
    <row r="124" spans="5:42" x14ac:dyDescent="0.35">
      <c r="E124" t="s">
        <v>777</v>
      </c>
      <c r="AF124" t="s">
        <v>661</v>
      </c>
      <c r="AJ124" t="s">
        <v>581</v>
      </c>
      <c r="AN124" t="s">
        <v>619</v>
      </c>
    </row>
    <row r="125" spans="5:42" ht="15" thickBot="1" x14ac:dyDescent="0.4">
      <c r="F125" t="s">
        <v>61</v>
      </c>
      <c r="G125" t="s">
        <v>69</v>
      </c>
      <c r="AF125" t="s">
        <v>777</v>
      </c>
      <c r="AJ125" t="s">
        <v>777</v>
      </c>
      <c r="AN125" t="s">
        <v>777</v>
      </c>
    </row>
    <row r="126" spans="5:42" ht="15" thickBot="1" x14ac:dyDescent="0.4">
      <c r="E126" s="4"/>
      <c r="F126" s="4" t="s">
        <v>778</v>
      </c>
      <c r="G126" s="4" t="s">
        <v>779</v>
      </c>
      <c r="AG126" t="s">
        <v>839</v>
      </c>
      <c r="AH126" t="s">
        <v>661</v>
      </c>
      <c r="AK126" t="s">
        <v>839</v>
      </c>
      <c r="AL126" t="s">
        <v>581</v>
      </c>
      <c r="AO126" t="s">
        <v>839</v>
      </c>
      <c r="AP126" t="s">
        <v>619</v>
      </c>
    </row>
    <row r="127" spans="5:42" x14ac:dyDescent="0.35">
      <c r="E127" t="s">
        <v>780</v>
      </c>
      <c r="F127">
        <v>38.567499999999995</v>
      </c>
      <c r="G127">
        <v>55.935000000000002</v>
      </c>
      <c r="AF127" s="8"/>
      <c r="AG127" s="8" t="s">
        <v>778</v>
      </c>
      <c r="AH127" s="8" t="s">
        <v>779</v>
      </c>
      <c r="AJ127" s="8"/>
      <c r="AK127" s="8" t="s">
        <v>778</v>
      </c>
      <c r="AL127" s="8" t="s">
        <v>779</v>
      </c>
      <c r="AN127" s="8"/>
      <c r="AO127" s="8" t="s">
        <v>778</v>
      </c>
      <c r="AP127" s="8" t="s">
        <v>779</v>
      </c>
    </row>
    <row r="128" spans="5:42" x14ac:dyDescent="0.35">
      <c r="E128" t="s">
        <v>781</v>
      </c>
      <c r="F128">
        <v>29.626291666667083</v>
      </c>
      <c r="G128">
        <v>81.276566666666739</v>
      </c>
      <c r="AF128" s="6" t="s">
        <v>780</v>
      </c>
      <c r="AG128" s="6">
        <v>44.884</v>
      </c>
      <c r="AH128" s="6">
        <v>26.173749999999998</v>
      </c>
      <c r="AJ128" s="6" t="s">
        <v>780</v>
      </c>
      <c r="AK128" s="6">
        <v>44.884</v>
      </c>
      <c r="AL128" s="6">
        <v>14.966666666666669</v>
      </c>
      <c r="AN128" s="6" t="s">
        <v>780</v>
      </c>
      <c r="AO128" s="6">
        <v>44.884</v>
      </c>
      <c r="AP128" s="6">
        <v>32.940999999999995</v>
      </c>
    </row>
    <row r="129" spans="2:43" x14ac:dyDescent="0.35">
      <c r="E129" t="s">
        <v>782</v>
      </c>
      <c r="F129">
        <v>4</v>
      </c>
      <c r="G129">
        <v>4</v>
      </c>
      <c r="AF129" s="6" t="s">
        <v>781</v>
      </c>
      <c r="AG129" s="6">
        <v>350.89227999999957</v>
      </c>
      <c r="AH129" s="6">
        <v>631.1408553571431</v>
      </c>
      <c r="AJ129" s="6" t="s">
        <v>781</v>
      </c>
      <c r="AK129" s="6">
        <v>350.89227999999957</v>
      </c>
      <c r="AL129" s="6">
        <v>954.07655000000045</v>
      </c>
      <c r="AN129" s="6" t="s">
        <v>781</v>
      </c>
      <c r="AO129" s="6">
        <v>350.89227999999957</v>
      </c>
      <c r="AP129" s="6">
        <v>726.64009888888904</v>
      </c>
    </row>
    <row r="130" spans="2:43" x14ac:dyDescent="0.35">
      <c r="E130" t="s">
        <v>783</v>
      </c>
      <c r="F130">
        <v>0</v>
      </c>
      <c r="AF130" s="6" t="s">
        <v>782</v>
      </c>
      <c r="AG130" s="6">
        <v>5</v>
      </c>
      <c r="AH130" s="6">
        <v>8</v>
      </c>
      <c r="AJ130" s="6" t="s">
        <v>782</v>
      </c>
      <c r="AK130" s="6">
        <v>5</v>
      </c>
      <c r="AL130" s="6">
        <v>9</v>
      </c>
      <c r="AN130" s="6" t="s">
        <v>782</v>
      </c>
      <c r="AO130" s="6">
        <v>5</v>
      </c>
      <c r="AP130" s="6">
        <v>10</v>
      </c>
    </row>
    <row r="131" spans="2:43" x14ac:dyDescent="0.35">
      <c r="E131" t="s">
        <v>784</v>
      </c>
      <c r="F131">
        <v>5</v>
      </c>
      <c r="AF131" s="6" t="s">
        <v>783</v>
      </c>
      <c r="AG131" s="6">
        <v>0</v>
      </c>
      <c r="AH131" s="6"/>
      <c r="AJ131" s="6" t="s">
        <v>783</v>
      </c>
      <c r="AK131" s="6">
        <v>0</v>
      </c>
      <c r="AL131" s="6"/>
      <c r="AN131" s="6" t="s">
        <v>783</v>
      </c>
      <c r="AO131" s="6">
        <v>0</v>
      </c>
      <c r="AP131" s="6"/>
    </row>
    <row r="132" spans="2:43" x14ac:dyDescent="0.35">
      <c r="E132" t="s">
        <v>785</v>
      </c>
      <c r="F132">
        <v>-3.2983438872287878</v>
      </c>
      <c r="AF132" s="6" t="s">
        <v>784</v>
      </c>
      <c r="AG132" s="6">
        <v>10</v>
      </c>
      <c r="AH132" s="6"/>
      <c r="AJ132" s="6" t="s">
        <v>784</v>
      </c>
      <c r="AK132" s="6">
        <v>12</v>
      </c>
      <c r="AL132" s="6"/>
      <c r="AN132" s="6" t="s">
        <v>784</v>
      </c>
      <c r="AO132" s="6">
        <v>11</v>
      </c>
      <c r="AP132" s="6"/>
    </row>
    <row r="133" spans="2:43" x14ac:dyDescent="0.35">
      <c r="E133" t="s">
        <v>786</v>
      </c>
      <c r="F133">
        <v>1.0757357111714274E-2</v>
      </c>
      <c r="AF133" s="6" t="s">
        <v>785</v>
      </c>
      <c r="AG133" s="6">
        <v>1.5324380130218676</v>
      </c>
      <c r="AH133" s="6"/>
      <c r="AJ133" s="6" t="s">
        <v>785</v>
      </c>
      <c r="AK133" s="6">
        <v>2.2539070256932741</v>
      </c>
      <c r="AL133" s="6"/>
      <c r="AN133" s="6" t="s">
        <v>785</v>
      </c>
      <c r="AO133" s="6">
        <v>0.9992744031235854</v>
      </c>
      <c r="AP133" s="6"/>
    </row>
    <row r="134" spans="2:43" x14ac:dyDescent="0.35">
      <c r="E134" t="s">
        <v>787</v>
      </c>
      <c r="F134">
        <v>2.0150483733330233</v>
      </c>
      <c r="AF134" s="6" t="s">
        <v>786</v>
      </c>
      <c r="AG134" s="6">
        <v>7.8209014618835643E-2</v>
      </c>
      <c r="AH134" s="6"/>
      <c r="AJ134" s="6" t="s">
        <v>786</v>
      </c>
      <c r="AK134" s="6">
        <v>2.1844188219298497E-2</v>
      </c>
      <c r="AL134" s="6"/>
      <c r="AN134" s="6" t="s">
        <v>786</v>
      </c>
      <c r="AO134" s="6">
        <v>0.16956829607583318</v>
      </c>
      <c r="AP134" s="6"/>
    </row>
    <row r="135" spans="2:43" x14ac:dyDescent="0.35">
      <c r="E135" t="s">
        <v>788</v>
      </c>
      <c r="F135">
        <v>2.1514714223428547E-2</v>
      </c>
      <c r="AF135" s="6" t="s">
        <v>787</v>
      </c>
      <c r="AG135" s="6">
        <v>1.812461122811676</v>
      </c>
      <c r="AH135" s="6"/>
      <c r="AJ135" s="6" t="s">
        <v>787</v>
      </c>
      <c r="AK135" s="6">
        <v>1.7822875556493194</v>
      </c>
      <c r="AL135" s="6"/>
      <c r="AN135" s="6" t="s">
        <v>787</v>
      </c>
      <c r="AO135" s="6">
        <v>1.7958848187040437</v>
      </c>
      <c r="AP135" s="6"/>
    </row>
    <row r="136" spans="2:43" ht="15" thickBot="1" x14ac:dyDescent="0.4">
      <c r="E136" s="3" t="s">
        <v>789</v>
      </c>
      <c r="F136" s="3">
        <v>2.570581835636315</v>
      </c>
      <c r="G136" s="3"/>
      <c r="AF136" s="6" t="s">
        <v>788</v>
      </c>
      <c r="AG136" s="6">
        <v>0.15641802923767129</v>
      </c>
      <c r="AH136" s="6"/>
      <c r="AJ136" s="6" t="s">
        <v>788</v>
      </c>
      <c r="AK136" s="6">
        <v>4.3688376438596993E-2</v>
      </c>
      <c r="AL136" s="6"/>
      <c r="AN136" s="6" t="s">
        <v>788</v>
      </c>
      <c r="AO136" s="6">
        <v>0.33913659215166636</v>
      </c>
      <c r="AP136" s="6"/>
    </row>
    <row r="137" spans="2:43" ht="15" thickBot="1" x14ac:dyDescent="0.4">
      <c r="B137" t="s">
        <v>825</v>
      </c>
      <c r="AF137" s="7" t="s">
        <v>789</v>
      </c>
      <c r="AG137" s="7">
        <v>2.2281388519862744</v>
      </c>
      <c r="AH137" s="7"/>
      <c r="AJ137" s="7" t="s">
        <v>789</v>
      </c>
      <c r="AK137" s="7">
        <v>2.1788128296672284</v>
      </c>
      <c r="AL137" s="7"/>
      <c r="AN137" s="7" t="s">
        <v>789</v>
      </c>
      <c r="AO137" s="7">
        <v>2.2009851600916384</v>
      </c>
      <c r="AP137" s="7"/>
    </row>
    <row r="138" spans="2:43" x14ac:dyDescent="0.35">
      <c r="B138" t="s">
        <v>803</v>
      </c>
    </row>
    <row r="139" spans="2:43" ht="15" thickBot="1" x14ac:dyDescent="0.4">
      <c r="AG139" t="s">
        <v>797</v>
      </c>
      <c r="AK139" t="s">
        <v>797</v>
      </c>
      <c r="AO139" t="s">
        <v>797</v>
      </c>
    </row>
    <row r="140" spans="2:43" x14ac:dyDescent="0.35">
      <c r="B140" s="5" t="s">
        <v>804</v>
      </c>
      <c r="C140" s="5"/>
      <c r="AG140" t="s">
        <v>661</v>
      </c>
      <c r="AK140" t="s">
        <v>581</v>
      </c>
      <c r="AO140" t="s">
        <v>619</v>
      </c>
    </row>
    <row r="141" spans="2:43" x14ac:dyDescent="0.35">
      <c r="B141" t="s">
        <v>805</v>
      </c>
      <c r="C141">
        <v>9.536639832433251E-2</v>
      </c>
      <c r="AG141" t="s">
        <v>777</v>
      </c>
      <c r="AK141" t="s">
        <v>777</v>
      </c>
      <c r="AO141" t="s">
        <v>777</v>
      </c>
    </row>
    <row r="142" spans="2:43" ht="15" thickBot="1" x14ac:dyDescent="0.4">
      <c r="B142" t="s">
        <v>806</v>
      </c>
      <c r="C142">
        <v>9.0947499293552499E-3</v>
      </c>
      <c r="AH142" t="s">
        <v>839</v>
      </c>
      <c r="AI142" t="s">
        <v>661</v>
      </c>
      <c r="AL142" t="s">
        <v>839</v>
      </c>
      <c r="AM142" t="s">
        <v>581</v>
      </c>
      <c r="AP142" t="s">
        <v>839</v>
      </c>
      <c r="AQ142" t="s">
        <v>619</v>
      </c>
    </row>
    <row r="143" spans="2:43" x14ac:dyDescent="0.35">
      <c r="B143" t="s">
        <v>807</v>
      </c>
      <c r="C143">
        <v>-0.15605612508241887</v>
      </c>
      <c r="AG143" s="8"/>
      <c r="AH143" s="8" t="s">
        <v>778</v>
      </c>
      <c r="AI143" s="8" t="s">
        <v>779</v>
      </c>
      <c r="AK143" s="8"/>
      <c r="AL143" s="8" t="s">
        <v>778</v>
      </c>
      <c r="AM143" s="8" t="s">
        <v>779</v>
      </c>
      <c r="AO143" s="8"/>
      <c r="AP143" s="8" t="s">
        <v>778</v>
      </c>
      <c r="AQ143" s="8" t="s">
        <v>779</v>
      </c>
    </row>
    <row r="144" spans="2:43" x14ac:dyDescent="0.35">
      <c r="B144" t="s">
        <v>808</v>
      </c>
      <c r="C144">
        <v>12.432861606414139</v>
      </c>
      <c r="AG144" s="6" t="s">
        <v>780</v>
      </c>
      <c r="AH144" s="6">
        <v>88.109999999999985</v>
      </c>
      <c r="AI144" s="6">
        <v>77.84</v>
      </c>
      <c r="AK144" s="6" t="s">
        <v>780</v>
      </c>
      <c r="AL144" s="6">
        <v>88.109999999999985</v>
      </c>
      <c r="AM144" s="6">
        <v>67.77000000000001</v>
      </c>
      <c r="AO144" s="6" t="s">
        <v>780</v>
      </c>
      <c r="AP144" s="6">
        <v>88.109999999999985</v>
      </c>
      <c r="AQ144" s="6">
        <v>81.091000000000008</v>
      </c>
    </row>
    <row r="145" spans="2:44" ht="15" thickBot="1" x14ac:dyDescent="0.4">
      <c r="B145" s="3" t="s">
        <v>782</v>
      </c>
      <c r="C145" s="3">
        <v>8</v>
      </c>
      <c r="AG145" s="6" t="s">
        <v>781</v>
      </c>
      <c r="AH145" s="6">
        <v>208.58944999999949</v>
      </c>
      <c r="AI145" s="6">
        <v>176.37297142857071</v>
      </c>
      <c r="AK145" s="6" t="s">
        <v>781</v>
      </c>
      <c r="AL145" s="6">
        <v>208.58944999999949</v>
      </c>
      <c r="AM145" s="6">
        <v>306.20234999999866</v>
      </c>
      <c r="AO145" s="6" t="s">
        <v>781</v>
      </c>
      <c r="AP145" s="6">
        <v>208.58944999999949</v>
      </c>
      <c r="AQ145" s="6">
        <v>285.54414333333261</v>
      </c>
    </row>
    <row r="146" spans="2:44" x14ac:dyDescent="0.35">
      <c r="AG146" s="6" t="s">
        <v>782</v>
      </c>
      <c r="AH146" s="6">
        <v>5</v>
      </c>
      <c r="AI146" s="6">
        <v>8</v>
      </c>
      <c r="AK146" s="6" t="s">
        <v>782</v>
      </c>
      <c r="AL146" s="6">
        <v>5</v>
      </c>
      <c r="AM146" s="6">
        <v>9</v>
      </c>
      <c r="AO146" s="6" t="s">
        <v>782</v>
      </c>
      <c r="AP146" s="6">
        <v>5</v>
      </c>
      <c r="AQ146" s="6">
        <v>10</v>
      </c>
    </row>
    <row r="147" spans="2:44" ht="15" thickBot="1" x14ac:dyDescent="0.4">
      <c r="B147" t="s">
        <v>809</v>
      </c>
      <c r="AG147" s="6" t="s">
        <v>783</v>
      </c>
      <c r="AH147" s="6">
        <v>0</v>
      </c>
      <c r="AI147" s="6"/>
      <c r="AK147" s="6" t="s">
        <v>783</v>
      </c>
      <c r="AL147" s="6">
        <v>0</v>
      </c>
      <c r="AM147" s="6"/>
      <c r="AO147" s="6" t="s">
        <v>783</v>
      </c>
      <c r="AP147" s="6">
        <v>0</v>
      </c>
      <c r="AQ147" s="6"/>
    </row>
    <row r="148" spans="2:44" x14ac:dyDescent="0.35">
      <c r="B148" s="4"/>
      <c r="C148" s="4" t="s">
        <v>784</v>
      </c>
      <c r="D148" s="4" t="s">
        <v>814</v>
      </c>
      <c r="E148" s="4" t="s">
        <v>815</v>
      </c>
      <c r="F148" s="4" t="s">
        <v>816</v>
      </c>
      <c r="G148" s="4" t="s">
        <v>817</v>
      </c>
      <c r="AG148" s="6" t="s">
        <v>784</v>
      </c>
      <c r="AH148" s="6">
        <v>8</v>
      </c>
      <c r="AI148" s="6"/>
      <c r="AK148" s="6" t="s">
        <v>784</v>
      </c>
      <c r="AL148" s="6">
        <v>10</v>
      </c>
      <c r="AM148" s="6"/>
      <c r="AO148" s="6" t="s">
        <v>784</v>
      </c>
      <c r="AP148" s="6">
        <v>9</v>
      </c>
      <c r="AQ148" s="6"/>
    </row>
    <row r="149" spans="2:44" x14ac:dyDescent="0.35">
      <c r="B149" t="s">
        <v>810</v>
      </c>
      <c r="C149">
        <v>1</v>
      </c>
      <c r="D149">
        <v>8.5124011545193525</v>
      </c>
      <c r="E149">
        <v>8.5124011545193525</v>
      </c>
      <c r="F149">
        <v>5.506934146553482E-2</v>
      </c>
      <c r="G149">
        <v>0.82226921200427094</v>
      </c>
      <c r="AG149" s="6" t="s">
        <v>785</v>
      </c>
      <c r="AH149" s="6">
        <v>1.2861183224990709</v>
      </c>
      <c r="AI149" s="6"/>
      <c r="AK149" s="6" t="s">
        <v>785</v>
      </c>
      <c r="AL149" s="6">
        <v>2.3371534507310123</v>
      </c>
      <c r="AM149" s="6"/>
      <c r="AO149" s="6" t="s">
        <v>785</v>
      </c>
      <c r="AP149" s="6">
        <v>0.83730395952218917</v>
      </c>
      <c r="AQ149" s="6"/>
    </row>
    <row r="150" spans="2:44" x14ac:dyDescent="0.35">
      <c r="B150" t="s">
        <v>811</v>
      </c>
      <c r="C150">
        <v>6</v>
      </c>
      <c r="D150">
        <v>927.45628634548075</v>
      </c>
      <c r="E150">
        <v>154.57604772424679</v>
      </c>
      <c r="AG150" s="6" t="s">
        <v>786</v>
      </c>
      <c r="AH150" s="6">
        <v>0.11718688079146909</v>
      </c>
      <c r="AI150" s="6"/>
      <c r="AK150" s="6" t="s">
        <v>786</v>
      </c>
      <c r="AL150" s="6">
        <v>2.0770325097863366E-2</v>
      </c>
      <c r="AM150" s="6"/>
      <c r="AO150" s="6" t="s">
        <v>786</v>
      </c>
      <c r="AP150" s="6">
        <v>0.21204865321922356</v>
      </c>
      <c r="AQ150" s="6"/>
    </row>
    <row r="151" spans="2:44" ht="15" thickBot="1" x14ac:dyDescent="0.4">
      <c r="B151" s="3" t="s">
        <v>812</v>
      </c>
      <c r="C151" s="3">
        <v>7</v>
      </c>
      <c r="D151" s="3">
        <v>935.9686875000001</v>
      </c>
      <c r="E151" s="3"/>
      <c r="F151" s="3"/>
      <c r="G151" s="3"/>
      <c r="AG151" s="6" t="s">
        <v>787</v>
      </c>
      <c r="AH151" s="6">
        <v>1.8595480375308981</v>
      </c>
      <c r="AI151" s="6"/>
      <c r="AK151" s="6" t="s">
        <v>787</v>
      </c>
      <c r="AL151" s="6">
        <v>1.812461122811676</v>
      </c>
      <c r="AM151" s="6"/>
      <c r="AO151" s="6" t="s">
        <v>787</v>
      </c>
      <c r="AP151" s="6">
        <v>1.8331129326562374</v>
      </c>
      <c r="AQ151" s="6"/>
    </row>
    <row r="152" spans="2:44" ht="15" thickBot="1" x14ac:dyDescent="0.4">
      <c r="AG152" s="6" t="s">
        <v>788</v>
      </c>
      <c r="AH152" s="6">
        <v>0.23437376158293818</v>
      </c>
      <c r="AI152" s="6"/>
      <c r="AK152" s="6" t="s">
        <v>788</v>
      </c>
      <c r="AL152" s="6">
        <v>4.1540650195726732E-2</v>
      </c>
      <c r="AM152" s="6"/>
      <c r="AO152" s="6" t="s">
        <v>788</v>
      </c>
      <c r="AP152" s="6">
        <v>0.42409730643844712</v>
      </c>
      <c r="AQ152" s="6"/>
    </row>
    <row r="153" spans="2:44" ht="15" thickBot="1" x14ac:dyDescent="0.4">
      <c r="B153" s="4"/>
      <c r="C153" s="4" t="s">
        <v>818</v>
      </c>
      <c r="D153" s="4" t="s">
        <v>808</v>
      </c>
      <c r="E153" s="4" t="s">
        <v>785</v>
      </c>
      <c r="F153" s="4" t="s">
        <v>819</v>
      </c>
      <c r="G153" s="4" t="s">
        <v>820</v>
      </c>
      <c r="H153" s="4" t="s">
        <v>821</v>
      </c>
      <c r="I153" s="4" t="s">
        <v>822</v>
      </c>
      <c r="J153" s="4" t="s">
        <v>823</v>
      </c>
      <c r="AG153" s="7" t="s">
        <v>789</v>
      </c>
      <c r="AH153" s="7">
        <v>2.3060041352041671</v>
      </c>
      <c r="AI153" s="7"/>
      <c r="AK153" s="7" t="s">
        <v>789</v>
      </c>
      <c r="AL153" s="7">
        <v>2.2281388519862744</v>
      </c>
      <c r="AM153" s="7"/>
      <c r="AO153" s="7" t="s">
        <v>789</v>
      </c>
      <c r="AP153" s="7">
        <v>2.2621571627982053</v>
      </c>
      <c r="AQ153" s="7"/>
    </row>
    <row r="154" spans="2:44" x14ac:dyDescent="0.35">
      <c r="B154" t="s">
        <v>813</v>
      </c>
      <c r="C154">
        <v>92.473984033270739</v>
      </c>
      <c r="D154">
        <v>192.75907090905372</v>
      </c>
      <c r="E154">
        <v>0.4797386893242559</v>
      </c>
      <c r="F154">
        <v>0.6484000367736128</v>
      </c>
      <c r="G154">
        <v>-379.19047098978638</v>
      </c>
      <c r="H154">
        <v>564.1384390563278</v>
      </c>
      <c r="I154">
        <v>-379.19047098978638</v>
      </c>
      <c r="J154">
        <v>564.1384390563278</v>
      </c>
    </row>
    <row r="155" spans="2:44" ht="15" thickBot="1" x14ac:dyDescent="0.4">
      <c r="B155" s="3" t="s">
        <v>824</v>
      </c>
      <c r="C155" s="3">
        <v>-1.0485215403030544E-3</v>
      </c>
      <c r="D155" s="3">
        <v>4.4680951730841105E-3</v>
      </c>
      <c r="E155" s="3">
        <v>-0.23466857792541393</v>
      </c>
      <c r="F155" s="3">
        <v>0.82226921200426906</v>
      </c>
      <c r="G155" s="3">
        <v>-1.1981556571366198E-2</v>
      </c>
      <c r="H155" s="3">
        <v>9.8845134907600898E-3</v>
      </c>
      <c r="I155" s="3">
        <v>-1.1981556571366198E-2</v>
      </c>
      <c r="J155" s="3">
        <v>9.8845134907600898E-3</v>
      </c>
      <c r="AH155" t="s">
        <v>798</v>
      </c>
      <c r="AL155" t="s">
        <v>798</v>
      </c>
      <c r="AP155" t="s">
        <v>798</v>
      </c>
    </row>
    <row r="156" spans="2:44" x14ac:dyDescent="0.35">
      <c r="AH156" t="s">
        <v>661</v>
      </c>
      <c r="AL156" t="s">
        <v>581</v>
      </c>
      <c r="AP156" t="s">
        <v>619</v>
      </c>
    </row>
    <row r="157" spans="2:44" x14ac:dyDescent="0.35">
      <c r="AH157" t="s">
        <v>777</v>
      </c>
      <c r="AL157" t="s">
        <v>777</v>
      </c>
      <c r="AP157" t="s">
        <v>777</v>
      </c>
    </row>
    <row r="158" spans="2:44" ht="15" thickBot="1" x14ac:dyDescent="0.4">
      <c r="B158" t="s">
        <v>829</v>
      </c>
      <c r="AI158" t="s">
        <v>839</v>
      </c>
      <c r="AJ158" t="s">
        <v>661</v>
      </c>
      <c r="AM158" t="s">
        <v>839</v>
      </c>
      <c r="AN158" t="s">
        <v>581</v>
      </c>
      <c r="AQ158" t="s">
        <v>839</v>
      </c>
      <c r="AR158" t="s">
        <v>619</v>
      </c>
    </row>
    <row r="159" spans="2:44" x14ac:dyDescent="0.35">
      <c r="B159" t="s">
        <v>803</v>
      </c>
      <c r="AH159" s="8"/>
      <c r="AI159" s="8" t="s">
        <v>778</v>
      </c>
      <c r="AJ159" s="8" t="s">
        <v>779</v>
      </c>
      <c r="AL159" s="8"/>
      <c r="AM159" s="8" t="s">
        <v>778</v>
      </c>
      <c r="AN159" s="8" t="s">
        <v>779</v>
      </c>
      <c r="AP159" s="8"/>
      <c r="AQ159" s="8" t="s">
        <v>778</v>
      </c>
      <c r="AR159" s="8" t="s">
        <v>779</v>
      </c>
    </row>
    <row r="160" spans="2:44" ht="15" thickBot="1" x14ac:dyDescent="0.4">
      <c r="AH160" s="6" t="s">
        <v>780</v>
      </c>
      <c r="AI160" s="6">
        <v>52.868000000000009</v>
      </c>
      <c r="AJ160" s="6">
        <v>17.17625</v>
      </c>
      <c r="AL160" s="6" t="s">
        <v>780</v>
      </c>
      <c r="AM160" s="6">
        <v>52.868000000000009</v>
      </c>
      <c r="AN160" s="6">
        <v>40.245555555555562</v>
      </c>
      <c r="AP160" s="6" t="s">
        <v>780</v>
      </c>
      <c r="AQ160" s="6">
        <v>52.868000000000009</v>
      </c>
      <c r="AR160" s="6">
        <v>57.434999999999988</v>
      </c>
    </row>
    <row r="161" spans="2:45" x14ac:dyDescent="0.35">
      <c r="B161" s="5" t="s">
        <v>804</v>
      </c>
      <c r="C161" s="5"/>
      <c r="AH161" s="6" t="s">
        <v>781</v>
      </c>
      <c r="AI161" s="6">
        <v>224.94671999999855</v>
      </c>
      <c r="AJ161" s="6">
        <v>122.1957124999999</v>
      </c>
      <c r="AL161" s="6" t="s">
        <v>781</v>
      </c>
      <c r="AM161" s="6">
        <v>224.94671999999855</v>
      </c>
      <c r="AN161" s="6">
        <v>521.32525277777677</v>
      </c>
      <c r="AP161" s="6" t="s">
        <v>781</v>
      </c>
      <c r="AQ161" s="6">
        <v>224.94671999999855</v>
      </c>
      <c r="AR161" s="6">
        <v>471.20642777777942</v>
      </c>
    </row>
    <row r="162" spans="2:45" x14ac:dyDescent="0.35">
      <c r="B162" t="s">
        <v>805</v>
      </c>
      <c r="C162">
        <v>0.52433480513350528</v>
      </c>
      <c r="AH162" s="6" t="s">
        <v>782</v>
      </c>
      <c r="AI162" s="6">
        <v>5</v>
      </c>
      <c r="AJ162" s="6">
        <v>8</v>
      </c>
      <c r="AL162" s="6" t="s">
        <v>782</v>
      </c>
      <c r="AM162" s="6">
        <v>5</v>
      </c>
      <c r="AN162" s="6">
        <v>9</v>
      </c>
      <c r="AP162" s="6" t="s">
        <v>782</v>
      </c>
      <c r="AQ162" s="6">
        <v>5</v>
      </c>
      <c r="AR162" s="6">
        <v>10</v>
      </c>
    </row>
    <row r="163" spans="2:45" x14ac:dyDescent="0.35">
      <c r="B163" t="s">
        <v>806</v>
      </c>
      <c r="C163">
        <v>0.27492698787439096</v>
      </c>
      <c r="AH163" s="6" t="s">
        <v>783</v>
      </c>
      <c r="AI163" s="6">
        <v>0</v>
      </c>
      <c r="AJ163" s="6"/>
      <c r="AL163" s="6" t="s">
        <v>783</v>
      </c>
      <c r="AM163" s="6">
        <v>0</v>
      </c>
      <c r="AN163" s="6"/>
      <c r="AP163" s="6" t="s">
        <v>783</v>
      </c>
      <c r="AQ163" s="6">
        <v>0</v>
      </c>
      <c r="AR163" s="6"/>
    </row>
    <row r="164" spans="2:45" x14ac:dyDescent="0.35">
      <c r="B164" t="s">
        <v>807</v>
      </c>
      <c r="C164">
        <v>0.17134512899930396</v>
      </c>
      <c r="AH164" s="6" t="s">
        <v>784</v>
      </c>
      <c r="AI164" s="6">
        <v>7</v>
      </c>
      <c r="AJ164" s="6"/>
      <c r="AL164" s="6" t="s">
        <v>784</v>
      </c>
      <c r="AM164" s="6">
        <v>11</v>
      </c>
      <c r="AN164" s="6"/>
      <c r="AP164" s="6" t="s">
        <v>784</v>
      </c>
      <c r="AQ164" s="6">
        <v>11</v>
      </c>
      <c r="AR164" s="6"/>
    </row>
    <row r="165" spans="2:45" x14ac:dyDescent="0.35">
      <c r="B165" t="s">
        <v>808</v>
      </c>
      <c r="C165">
        <v>6.9554205453115623</v>
      </c>
      <c r="AH165" s="6" t="s">
        <v>785</v>
      </c>
      <c r="AI165" s="6">
        <v>4.5976886363498064</v>
      </c>
      <c r="AJ165" s="6"/>
      <c r="AL165" s="6" t="s">
        <v>785</v>
      </c>
      <c r="AM165" s="6">
        <v>1.244243708986688</v>
      </c>
      <c r="AN165" s="6"/>
      <c r="AP165" s="6" t="s">
        <v>785</v>
      </c>
      <c r="AQ165" s="6">
        <v>-0.47585830315085442</v>
      </c>
      <c r="AR165" s="6"/>
    </row>
    <row r="166" spans="2:45" ht="15" thickBot="1" x14ac:dyDescent="0.4">
      <c r="B166" s="3" t="s">
        <v>782</v>
      </c>
      <c r="C166" s="3">
        <v>9</v>
      </c>
      <c r="AH166" s="6" t="s">
        <v>786</v>
      </c>
      <c r="AI166" s="6">
        <v>1.2454933645837762E-3</v>
      </c>
      <c r="AJ166" s="6"/>
      <c r="AL166" s="6" t="s">
        <v>786</v>
      </c>
      <c r="AM166" s="6">
        <v>0.11963488292191611</v>
      </c>
      <c r="AN166" s="6"/>
      <c r="AP166" s="6" t="s">
        <v>786</v>
      </c>
      <c r="AQ166" s="6">
        <v>0.32174286787885886</v>
      </c>
      <c r="AR166" s="6"/>
    </row>
    <row r="167" spans="2:45" x14ac:dyDescent="0.35">
      <c r="AH167" s="6" t="s">
        <v>787</v>
      </c>
      <c r="AI167" s="6">
        <v>1.8945786050900073</v>
      </c>
      <c r="AJ167" s="6"/>
      <c r="AL167" s="6" t="s">
        <v>787</v>
      </c>
      <c r="AM167" s="6">
        <v>1.7958848187040437</v>
      </c>
      <c r="AN167" s="6"/>
      <c r="AP167" s="6" t="s">
        <v>787</v>
      </c>
      <c r="AQ167" s="6">
        <v>1.7958848187040437</v>
      </c>
      <c r="AR167" s="6"/>
    </row>
    <row r="168" spans="2:45" ht="15" thickBot="1" x14ac:dyDescent="0.4">
      <c r="B168" t="s">
        <v>809</v>
      </c>
      <c r="AH168" s="6" t="s">
        <v>788</v>
      </c>
      <c r="AI168" s="6">
        <v>2.4909867291675524E-3</v>
      </c>
      <c r="AJ168" s="6"/>
      <c r="AL168" s="6" t="s">
        <v>788</v>
      </c>
      <c r="AM168" s="6">
        <v>0.23926976584383222</v>
      </c>
      <c r="AN168" s="6"/>
      <c r="AP168" s="6" t="s">
        <v>788</v>
      </c>
      <c r="AQ168" s="6">
        <v>0.64348573575771773</v>
      </c>
      <c r="AR168" s="6"/>
    </row>
    <row r="169" spans="2:45" ht="15" thickBot="1" x14ac:dyDescent="0.4">
      <c r="B169" s="4"/>
      <c r="C169" s="4" t="s">
        <v>784</v>
      </c>
      <c r="D169" s="4" t="s">
        <v>814</v>
      </c>
      <c r="E169" s="4" t="s">
        <v>815</v>
      </c>
      <c r="F169" s="4" t="s">
        <v>816</v>
      </c>
      <c r="G169" s="4" t="s">
        <v>817</v>
      </c>
      <c r="AH169" s="7" t="s">
        <v>789</v>
      </c>
      <c r="AI169" s="7">
        <v>2.3646242515927849</v>
      </c>
      <c r="AJ169" s="7"/>
      <c r="AL169" s="7" t="s">
        <v>789</v>
      </c>
      <c r="AM169" s="7">
        <v>2.2009851600916384</v>
      </c>
      <c r="AN169" s="7"/>
      <c r="AP169" s="7" t="s">
        <v>789</v>
      </c>
      <c r="AQ169" s="7">
        <v>2.2009851600916384</v>
      </c>
      <c r="AR169" s="7"/>
    </row>
    <row r="170" spans="2:45" x14ac:dyDescent="0.35">
      <c r="B170" t="s">
        <v>810</v>
      </c>
      <c r="C170">
        <v>1</v>
      </c>
      <c r="D170">
        <v>128.40456415389366</v>
      </c>
      <c r="E170">
        <v>128.40456415389366</v>
      </c>
      <c r="F170">
        <v>2.6542001742403087</v>
      </c>
      <c r="G170">
        <v>0.14729993978355255</v>
      </c>
    </row>
    <row r="171" spans="2:45" x14ac:dyDescent="0.35">
      <c r="B171" t="s">
        <v>811</v>
      </c>
      <c r="C171">
        <v>7</v>
      </c>
      <c r="D171">
        <v>338.64512473499531</v>
      </c>
      <c r="E171">
        <v>48.377874962142187</v>
      </c>
      <c r="AI171" t="s">
        <v>799</v>
      </c>
      <c r="AM171" t="s">
        <v>799</v>
      </c>
      <c r="AQ171" t="s">
        <v>799</v>
      </c>
    </row>
    <row r="172" spans="2:45" ht="15" thickBot="1" x14ac:dyDescent="0.4">
      <c r="B172" s="3" t="s">
        <v>812</v>
      </c>
      <c r="C172" s="3">
        <v>8</v>
      </c>
      <c r="D172" s="3">
        <v>467.04968888888897</v>
      </c>
      <c r="E172" s="3"/>
      <c r="F172" s="3"/>
      <c r="G172" s="3"/>
      <c r="AI172" t="s">
        <v>661</v>
      </c>
      <c r="AM172" t="s">
        <v>581</v>
      </c>
      <c r="AQ172" t="s">
        <v>619</v>
      </c>
    </row>
    <row r="173" spans="2:45" ht="15" thickBot="1" x14ac:dyDescent="0.4">
      <c r="AI173" t="s">
        <v>777</v>
      </c>
      <c r="AM173" t="s">
        <v>777</v>
      </c>
      <c r="AQ173" t="s">
        <v>777</v>
      </c>
    </row>
    <row r="174" spans="2:45" ht="15" thickBot="1" x14ac:dyDescent="0.4">
      <c r="B174" s="4"/>
      <c r="C174" s="4" t="s">
        <v>818</v>
      </c>
      <c r="D174" s="4" t="s">
        <v>808</v>
      </c>
      <c r="E174" s="4" t="s">
        <v>785</v>
      </c>
      <c r="F174" s="4" t="s">
        <v>819</v>
      </c>
      <c r="G174" s="4" t="s">
        <v>820</v>
      </c>
      <c r="H174" s="4" t="s">
        <v>821</v>
      </c>
      <c r="I174" s="4" t="s">
        <v>822</v>
      </c>
      <c r="J174" s="4" t="s">
        <v>823</v>
      </c>
      <c r="AJ174" t="s">
        <v>839</v>
      </c>
      <c r="AK174" t="s">
        <v>661</v>
      </c>
      <c r="AN174" t="s">
        <v>839</v>
      </c>
      <c r="AO174" t="s">
        <v>581</v>
      </c>
      <c r="AR174" t="s">
        <v>839</v>
      </c>
      <c r="AS174" t="s">
        <v>619</v>
      </c>
    </row>
    <row r="175" spans="2:45" x14ac:dyDescent="0.35">
      <c r="B175" t="s">
        <v>813</v>
      </c>
      <c r="C175">
        <v>159.09242097141825</v>
      </c>
      <c r="D175">
        <v>69.853911446916143</v>
      </c>
      <c r="E175">
        <v>2.2775019705563206</v>
      </c>
      <c r="F175">
        <v>5.6845230725372863E-2</v>
      </c>
      <c r="G175">
        <v>-6.0858321045745072</v>
      </c>
      <c r="H175">
        <v>324.27067404741103</v>
      </c>
      <c r="I175">
        <v>-6.0858321045745072</v>
      </c>
      <c r="J175">
        <v>324.27067404741103</v>
      </c>
      <c r="AI175" s="8"/>
      <c r="AJ175" s="8" t="s">
        <v>778</v>
      </c>
      <c r="AK175" s="8" t="s">
        <v>779</v>
      </c>
      <c r="AM175" s="8"/>
      <c r="AN175" s="8" t="s">
        <v>778</v>
      </c>
      <c r="AO175" s="8" t="s">
        <v>779</v>
      </c>
      <c r="AQ175" s="8"/>
      <c r="AR175" s="8" t="s">
        <v>778</v>
      </c>
      <c r="AS175" s="8" t="s">
        <v>779</v>
      </c>
    </row>
    <row r="176" spans="2:45" ht="15" thickBot="1" x14ac:dyDescent="0.4">
      <c r="B176" s="3" t="s">
        <v>824</v>
      </c>
      <c r="C176" s="3">
        <v>-2.6599863027659842E-3</v>
      </c>
      <c r="D176" s="3">
        <v>1.6327231991342325E-3</v>
      </c>
      <c r="E176" s="3">
        <v>-1.6291716220952015</v>
      </c>
      <c r="F176" s="3">
        <v>0.14729993978355241</v>
      </c>
      <c r="G176" s="3">
        <v>-6.5207631755769459E-3</v>
      </c>
      <c r="H176" s="3">
        <v>1.200790570044978E-3</v>
      </c>
      <c r="I176" s="3">
        <v>-6.5207631755769459E-3</v>
      </c>
      <c r="J176" s="3">
        <v>1.200790570044978E-3</v>
      </c>
      <c r="AI176" s="6" t="s">
        <v>780</v>
      </c>
      <c r="AJ176" s="6">
        <v>80.709999999999994</v>
      </c>
      <c r="AK176" s="6">
        <v>59.281250000000007</v>
      </c>
      <c r="AM176" s="6" t="s">
        <v>780</v>
      </c>
      <c r="AN176" s="6">
        <v>80.709999999999994</v>
      </c>
      <c r="AO176" s="6">
        <v>54.99444444444444</v>
      </c>
      <c r="AQ176" s="6" t="s">
        <v>780</v>
      </c>
      <c r="AR176" s="6">
        <v>80.709999999999994</v>
      </c>
      <c r="AS176" s="6">
        <v>70.28400000000002</v>
      </c>
    </row>
    <row r="177" spans="2:46" x14ac:dyDescent="0.35">
      <c r="AI177" s="6" t="s">
        <v>781</v>
      </c>
      <c r="AJ177" s="6">
        <v>103.80995000000257</v>
      </c>
      <c r="AK177" s="6">
        <v>391.7063839285708</v>
      </c>
      <c r="AM177" s="6" t="s">
        <v>781</v>
      </c>
      <c r="AN177" s="6">
        <v>103.80995000000257</v>
      </c>
      <c r="AO177" s="6">
        <v>442.91247777777789</v>
      </c>
      <c r="AQ177" s="6" t="s">
        <v>781</v>
      </c>
      <c r="AR177" s="6">
        <v>103.80995000000257</v>
      </c>
      <c r="AS177" s="6">
        <v>174.97444888888762</v>
      </c>
    </row>
    <row r="178" spans="2:46" x14ac:dyDescent="0.35">
      <c r="AI178" s="6" t="s">
        <v>782</v>
      </c>
      <c r="AJ178" s="6">
        <v>5</v>
      </c>
      <c r="AK178" s="6">
        <v>8</v>
      </c>
      <c r="AM178" s="6" t="s">
        <v>782</v>
      </c>
      <c r="AN178" s="6">
        <v>5</v>
      </c>
      <c r="AO178" s="6">
        <v>9</v>
      </c>
      <c r="AQ178" s="6" t="s">
        <v>782</v>
      </c>
      <c r="AR178" s="6">
        <v>5</v>
      </c>
      <c r="AS178" s="6">
        <v>10</v>
      </c>
    </row>
    <row r="179" spans="2:46" x14ac:dyDescent="0.35">
      <c r="B179" t="s">
        <v>830</v>
      </c>
      <c r="AI179" s="6" t="s">
        <v>783</v>
      </c>
      <c r="AJ179" s="6">
        <v>0</v>
      </c>
      <c r="AK179" s="6"/>
      <c r="AM179" s="6" t="s">
        <v>783</v>
      </c>
      <c r="AN179" s="6">
        <v>0</v>
      </c>
      <c r="AO179" s="6"/>
      <c r="AQ179" s="6" t="s">
        <v>783</v>
      </c>
      <c r="AR179" s="6">
        <v>0</v>
      </c>
      <c r="AS179" s="6"/>
    </row>
    <row r="180" spans="2:46" x14ac:dyDescent="0.35">
      <c r="B180" t="s">
        <v>803</v>
      </c>
      <c r="AI180" s="6" t="s">
        <v>784</v>
      </c>
      <c r="AJ180" s="6">
        <v>11</v>
      </c>
      <c r="AK180" s="6"/>
      <c r="AM180" s="6" t="s">
        <v>784</v>
      </c>
      <c r="AN180" s="6">
        <v>12</v>
      </c>
      <c r="AO180" s="6"/>
      <c r="AQ180" s="6" t="s">
        <v>784</v>
      </c>
      <c r="AR180" s="6">
        <v>10</v>
      </c>
      <c r="AS180" s="6"/>
    </row>
    <row r="181" spans="2:46" ht="15" thickBot="1" x14ac:dyDescent="0.4">
      <c r="AI181" s="6" t="s">
        <v>785</v>
      </c>
      <c r="AJ181" s="6">
        <v>2.5662660571886176</v>
      </c>
      <c r="AK181" s="6"/>
      <c r="AM181" s="6" t="s">
        <v>785</v>
      </c>
      <c r="AN181" s="6">
        <v>3.0741570310916551</v>
      </c>
      <c r="AO181" s="6"/>
      <c r="AQ181" s="6" t="s">
        <v>785</v>
      </c>
      <c r="AR181" s="6">
        <v>1.6855764119277701</v>
      </c>
      <c r="AS181" s="6"/>
    </row>
    <row r="182" spans="2:46" x14ac:dyDescent="0.35">
      <c r="B182" s="5" t="s">
        <v>804</v>
      </c>
      <c r="C182" s="5"/>
      <c r="AI182" s="6" t="s">
        <v>786</v>
      </c>
      <c r="AJ182" s="6">
        <v>1.3112131069723363E-2</v>
      </c>
      <c r="AK182" s="6"/>
      <c r="AM182" s="6" t="s">
        <v>786</v>
      </c>
      <c r="AN182" s="6">
        <v>4.8210151675134984E-3</v>
      </c>
      <c r="AO182" s="6"/>
      <c r="AQ182" s="6" t="s">
        <v>786</v>
      </c>
      <c r="AR182" s="6">
        <v>6.1388447604550311E-2</v>
      </c>
      <c r="AS182" s="6"/>
    </row>
    <row r="183" spans="2:46" x14ac:dyDescent="0.35">
      <c r="B183" t="s">
        <v>805</v>
      </c>
      <c r="C183">
        <v>0.42327978297613866</v>
      </c>
      <c r="AI183" s="6" t="s">
        <v>787</v>
      </c>
      <c r="AJ183" s="6">
        <v>1.7958848187040437</v>
      </c>
      <c r="AK183" s="6"/>
      <c r="AM183" s="6" t="s">
        <v>787</v>
      </c>
      <c r="AN183" s="6">
        <v>1.7822875556493194</v>
      </c>
      <c r="AO183" s="6"/>
      <c r="AQ183" s="6" t="s">
        <v>787</v>
      </c>
      <c r="AR183" s="6">
        <v>1.812461122811676</v>
      </c>
      <c r="AS183" s="6"/>
    </row>
    <row r="184" spans="2:46" x14ac:dyDescent="0.35">
      <c r="B184" t="s">
        <v>806</v>
      </c>
      <c r="C184">
        <v>0.17916577467632705</v>
      </c>
      <c r="AI184" s="6" t="s">
        <v>788</v>
      </c>
      <c r="AJ184" s="6">
        <v>2.6224262139446727E-2</v>
      </c>
      <c r="AK184" s="6"/>
      <c r="AM184" s="6" t="s">
        <v>788</v>
      </c>
      <c r="AN184" s="6">
        <v>9.6420303350269968E-3</v>
      </c>
      <c r="AO184" s="6"/>
      <c r="AQ184" s="6" t="s">
        <v>788</v>
      </c>
      <c r="AR184" s="6">
        <v>0.12277689520910062</v>
      </c>
      <c r="AS184" s="6"/>
    </row>
    <row r="185" spans="2:46" ht="15" thickBot="1" x14ac:dyDescent="0.4">
      <c r="B185" t="s">
        <v>807</v>
      </c>
      <c r="C185">
        <v>7.6561496510867938E-2</v>
      </c>
      <c r="AI185" s="7" t="s">
        <v>789</v>
      </c>
      <c r="AJ185" s="7">
        <v>2.2009851600916384</v>
      </c>
      <c r="AK185" s="7"/>
      <c r="AM185" s="7" t="s">
        <v>789</v>
      </c>
      <c r="AN185" s="7">
        <v>2.1788128296672284</v>
      </c>
      <c r="AO185" s="7"/>
      <c r="AQ185" s="7" t="s">
        <v>789</v>
      </c>
      <c r="AR185" s="7">
        <v>2.2281388519862744</v>
      </c>
      <c r="AS185" s="7"/>
    </row>
    <row r="186" spans="2:46" x14ac:dyDescent="0.35">
      <c r="B186" t="s">
        <v>808</v>
      </c>
      <c r="C186">
        <v>10.29522171388628</v>
      </c>
    </row>
    <row r="187" spans="2:46" ht="15" thickBot="1" x14ac:dyDescent="0.4">
      <c r="B187" s="3" t="s">
        <v>782</v>
      </c>
      <c r="C187" s="3">
        <v>10</v>
      </c>
      <c r="AJ187" t="s">
        <v>800</v>
      </c>
      <c r="AN187" t="s">
        <v>800</v>
      </c>
      <c r="AR187" t="s">
        <v>800</v>
      </c>
    </row>
    <row r="188" spans="2:46" x14ac:dyDescent="0.35">
      <c r="AJ188" t="s">
        <v>661</v>
      </c>
      <c r="AN188" t="s">
        <v>581</v>
      </c>
      <c r="AR188" t="s">
        <v>619</v>
      </c>
    </row>
    <row r="189" spans="2:46" ht="15" thickBot="1" x14ac:dyDescent="0.4">
      <c r="B189" t="s">
        <v>809</v>
      </c>
      <c r="AJ189" t="s">
        <v>777</v>
      </c>
      <c r="AN189" t="s">
        <v>777</v>
      </c>
      <c r="AR189" t="s">
        <v>777</v>
      </c>
    </row>
    <row r="190" spans="2:46" ht="15" thickBot="1" x14ac:dyDescent="0.4">
      <c r="B190" s="4"/>
      <c r="C190" s="4" t="s">
        <v>784</v>
      </c>
      <c r="D190" s="4" t="s">
        <v>814</v>
      </c>
      <c r="E190" s="4" t="s">
        <v>815</v>
      </c>
      <c r="F190" s="4" t="s">
        <v>816</v>
      </c>
      <c r="G190" s="4" t="s">
        <v>817</v>
      </c>
      <c r="AK190" t="s">
        <v>839</v>
      </c>
      <c r="AL190" t="s">
        <v>661</v>
      </c>
      <c r="AO190" t="s">
        <v>839</v>
      </c>
      <c r="AP190" t="s">
        <v>581</v>
      </c>
      <c r="AS190" t="s">
        <v>839</v>
      </c>
      <c r="AT190" t="s">
        <v>619</v>
      </c>
    </row>
    <row r="191" spans="2:46" x14ac:dyDescent="0.35">
      <c r="B191" t="s">
        <v>810</v>
      </c>
      <c r="C191">
        <v>1</v>
      </c>
      <c r="D191">
        <v>185.08063889539551</v>
      </c>
      <c r="E191">
        <v>185.08063889539551</v>
      </c>
      <c r="F191">
        <v>1.7461823023344627</v>
      </c>
      <c r="G191">
        <v>0.22289669631189982</v>
      </c>
      <c r="AJ191" s="8"/>
      <c r="AK191" s="8" t="s">
        <v>778</v>
      </c>
      <c r="AL191" s="8" t="s">
        <v>779</v>
      </c>
      <c r="AN191" s="8"/>
      <c r="AO191" s="8" t="s">
        <v>778</v>
      </c>
      <c r="AP191" s="8" t="s">
        <v>779</v>
      </c>
      <c r="AR191" s="8"/>
      <c r="AS191" s="8" t="s">
        <v>778</v>
      </c>
      <c r="AT191" s="8" t="s">
        <v>779</v>
      </c>
    </row>
    <row r="192" spans="2:46" x14ac:dyDescent="0.35">
      <c r="B192" t="s">
        <v>811</v>
      </c>
      <c r="C192">
        <v>8</v>
      </c>
      <c r="D192">
        <v>847.93272110460441</v>
      </c>
      <c r="E192">
        <v>105.99159013807555</v>
      </c>
      <c r="AJ192" s="6" t="s">
        <v>780</v>
      </c>
      <c r="AK192" s="6">
        <v>81.634</v>
      </c>
      <c r="AL192" s="6">
        <v>70.961250000000007</v>
      </c>
      <c r="AN192" s="6" t="s">
        <v>780</v>
      </c>
      <c r="AO192" s="6">
        <v>81.634</v>
      </c>
      <c r="AP192" s="6">
        <v>70.891111111111101</v>
      </c>
      <c r="AR192" s="6" t="s">
        <v>780</v>
      </c>
      <c r="AS192" s="6">
        <v>81.634</v>
      </c>
      <c r="AT192" s="6">
        <v>79.260000000000005</v>
      </c>
    </row>
    <row r="193" spans="2:47" ht="15" thickBot="1" x14ac:dyDescent="0.4">
      <c r="B193" s="3" t="s">
        <v>812</v>
      </c>
      <c r="C193" s="3">
        <v>9</v>
      </c>
      <c r="D193" s="3">
        <v>1033.0133599999999</v>
      </c>
      <c r="E193" s="3"/>
      <c r="F193" s="3"/>
      <c r="G193" s="3"/>
      <c r="AJ193" s="6" t="s">
        <v>781</v>
      </c>
      <c r="AK193" s="6">
        <v>34.83583000000003</v>
      </c>
      <c r="AL193" s="6">
        <v>29.372726785714288</v>
      </c>
      <c r="AN193" s="6" t="s">
        <v>781</v>
      </c>
      <c r="AO193" s="6">
        <v>34.83583000000003</v>
      </c>
      <c r="AP193" s="6">
        <v>48.056336111111101</v>
      </c>
      <c r="AR193" s="6" t="s">
        <v>781</v>
      </c>
      <c r="AS193" s="6">
        <v>34.83583000000003</v>
      </c>
      <c r="AT193" s="6">
        <v>37.91335555555554</v>
      </c>
    </row>
    <row r="194" spans="2:47" ht="15" thickBot="1" x14ac:dyDescent="0.4">
      <c r="AJ194" s="6" t="s">
        <v>782</v>
      </c>
      <c r="AK194" s="6">
        <v>5</v>
      </c>
      <c r="AL194" s="6">
        <v>8</v>
      </c>
      <c r="AN194" s="6" t="s">
        <v>782</v>
      </c>
      <c r="AO194" s="6">
        <v>5</v>
      </c>
      <c r="AP194" s="6">
        <v>9</v>
      </c>
      <c r="AR194" s="6" t="s">
        <v>782</v>
      </c>
      <c r="AS194" s="6">
        <v>5</v>
      </c>
      <c r="AT194" s="6">
        <v>10</v>
      </c>
    </row>
    <row r="195" spans="2:47" x14ac:dyDescent="0.35">
      <c r="B195" s="4"/>
      <c r="C195" s="4" t="s">
        <v>818</v>
      </c>
      <c r="D195" s="4" t="s">
        <v>808</v>
      </c>
      <c r="E195" s="4" t="s">
        <v>785</v>
      </c>
      <c r="F195" s="4" t="s">
        <v>819</v>
      </c>
      <c r="G195" s="4" t="s">
        <v>820</v>
      </c>
      <c r="H195" s="4" t="s">
        <v>821</v>
      </c>
      <c r="I195" s="4" t="s">
        <v>822</v>
      </c>
      <c r="J195" s="4" t="s">
        <v>823</v>
      </c>
      <c r="AJ195" s="6" t="s">
        <v>783</v>
      </c>
      <c r="AK195" s="6">
        <v>0</v>
      </c>
      <c r="AL195" s="6"/>
      <c r="AN195" s="6" t="s">
        <v>783</v>
      </c>
      <c r="AO195" s="6">
        <v>0</v>
      </c>
      <c r="AP195" s="6"/>
      <c r="AR195" s="6" t="s">
        <v>783</v>
      </c>
      <c r="AS195" s="6">
        <v>0</v>
      </c>
      <c r="AT195" s="6"/>
    </row>
    <row r="196" spans="2:47" x14ac:dyDescent="0.35">
      <c r="B196" t="s">
        <v>813</v>
      </c>
      <c r="C196">
        <v>-177.53507469484987</v>
      </c>
      <c r="D196">
        <v>180.79313087342038</v>
      </c>
      <c r="E196">
        <v>-0.98197909310585707</v>
      </c>
      <c r="F196">
        <v>0.35487090820926043</v>
      </c>
      <c r="G196">
        <v>-594.44478210546549</v>
      </c>
      <c r="H196">
        <v>239.3746327157657</v>
      </c>
      <c r="I196">
        <v>-594.44478210546549</v>
      </c>
      <c r="J196">
        <v>239.3746327157657</v>
      </c>
      <c r="AJ196" s="6" t="s">
        <v>784</v>
      </c>
      <c r="AK196" s="6">
        <v>8</v>
      </c>
      <c r="AL196" s="6"/>
      <c r="AN196" s="6" t="s">
        <v>784</v>
      </c>
      <c r="AO196" s="6">
        <v>10</v>
      </c>
      <c r="AP196" s="6"/>
      <c r="AR196" s="6" t="s">
        <v>784</v>
      </c>
      <c r="AS196" s="6">
        <v>8</v>
      </c>
      <c r="AT196" s="6"/>
    </row>
    <row r="197" spans="2:47" ht="15" thickBot="1" x14ac:dyDescent="0.4">
      <c r="B197" s="3" t="s">
        <v>824</v>
      </c>
      <c r="C197" s="3">
        <v>5.5243176260164357E-3</v>
      </c>
      <c r="D197" s="3">
        <v>4.1805541163911896E-3</v>
      </c>
      <c r="E197" s="3">
        <v>1.3214319136203965</v>
      </c>
      <c r="F197" s="3">
        <v>0.22289669631189987</v>
      </c>
      <c r="G197" s="3">
        <v>-4.1160574538264515E-3</v>
      </c>
      <c r="H197" s="3">
        <v>1.5164692705859323E-2</v>
      </c>
      <c r="I197" s="3">
        <v>-4.1160574538264515E-3</v>
      </c>
      <c r="J197" s="3">
        <v>1.5164692705859323E-2</v>
      </c>
      <c r="AJ197" s="6" t="s">
        <v>785</v>
      </c>
      <c r="AK197" s="6">
        <v>3.2721326023451796</v>
      </c>
      <c r="AL197" s="6"/>
      <c r="AN197" s="6" t="s">
        <v>785</v>
      </c>
      <c r="AO197" s="6">
        <v>3.0623106003295604</v>
      </c>
      <c r="AP197" s="6"/>
      <c r="AR197" s="6" t="s">
        <v>785</v>
      </c>
      <c r="AS197" s="6">
        <v>0.72377707171097982</v>
      </c>
      <c r="AT197" s="6"/>
    </row>
    <row r="198" spans="2:47" x14ac:dyDescent="0.35">
      <c r="AJ198" s="6" t="s">
        <v>786</v>
      </c>
      <c r="AK198" s="6">
        <v>5.6600387686811336E-3</v>
      </c>
      <c r="AL198" s="6"/>
      <c r="AN198" s="6" t="s">
        <v>786</v>
      </c>
      <c r="AO198" s="6">
        <v>5.9985537614543694E-3</v>
      </c>
      <c r="AP198" s="6"/>
      <c r="AR198" s="6" t="s">
        <v>786</v>
      </c>
      <c r="AS198" s="6">
        <v>0.24491142826228213</v>
      </c>
      <c r="AT198" s="6"/>
    </row>
    <row r="199" spans="2:47" x14ac:dyDescent="0.35">
      <c r="AJ199" s="6" t="s">
        <v>787</v>
      </c>
      <c r="AK199" s="6">
        <v>1.8595480375308981</v>
      </c>
      <c r="AL199" s="6"/>
      <c r="AN199" s="6" t="s">
        <v>787</v>
      </c>
      <c r="AO199" s="6">
        <v>1.812461122811676</v>
      </c>
      <c r="AP199" s="6"/>
      <c r="AR199" s="6" t="s">
        <v>787</v>
      </c>
      <c r="AS199" s="6">
        <v>1.8595480375308981</v>
      </c>
      <c r="AT199" s="6"/>
    </row>
    <row r="200" spans="2:47" x14ac:dyDescent="0.35">
      <c r="AJ200" s="6" t="s">
        <v>788</v>
      </c>
      <c r="AK200" s="6">
        <v>1.1320077537362267E-2</v>
      </c>
      <c r="AL200" s="6"/>
      <c r="AN200" s="6" t="s">
        <v>788</v>
      </c>
      <c r="AO200" s="6">
        <v>1.1997107522908739E-2</v>
      </c>
      <c r="AP200" s="6"/>
      <c r="AR200" s="6" t="s">
        <v>788</v>
      </c>
      <c r="AS200" s="6">
        <v>0.48982285652456425</v>
      </c>
      <c r="AT200" s="6"/>
    </row>
    <row r="201" spans="2:47" ht="15" thickBot="1" x14ac:dyDescent="0.4">
      <c r="AJ201" s="7" t="s">
        <v>789</v>
      </c>
      <c r="AK201" s="7">
        <v>2.3060041352041671</v>
      </c>
      <c r="AL201" s="7"/>
      <c r="AN201" s="7" t="s">
        <v>789</v>
      </c>
      <c r="AO201" s="7">
        <v>2.2281388519862744</v>
      </c>
      <c r="AP201" s="7"/>
      <c r="AR201" s="7" t="s">
        <v>789</v>
      </c>
      <c r="AS201" s="7">
        <v>2.3060041352041671</v>
      </c>
      <c r="AT201" s="7"/>
    </row>
    <row r="203" spans="2:47" x14ac:dyDescent="0.35">
      <c r="AK203" t="s">
        <v>7</v>
      </c>
      <c r="AO203" t="s">
        <v>7</v>
      </c>
      <c r="AS203" t="s">
        <v>7</v>
      </c>
    </row>
    <row r="204" spans="2:47" x14ac:dyDescent="0.35">
      <c r="AK204" t="s">
        <v>661</v>
      </c>
      <c r="AO204" t="s">
        <v>581</v>
      </c>
      <c r="AS204" t="s">
        <v>619</v>
      </c>
    </row>
    <row r="205" spans="2:47" x14ac:dyDescent="0.35">
      <c r="AK205" t="s">
        <v>777</v>
      </c>
      <c r="AO205" t="s">
        <v>777</v>
      </c>
      <c r="AS205" t="s">
        <v>777</v>
      </c>
    </row>
    <row r="206" spans="2:47" ht="15" thickBot="1" x14ac:dyDescent="0.4">
      <c r="AL206" t="s">
        <v>839</v>
      </c>
      <c r="AM206" t="s">
        <v>661</v>
      </c>
      <c r="AP206" t="s">
        <v>839</v>
      </c>
      <c r="AQ206" t="s">
        <v>581</v>
      </c>
      <c r="AT206" t="s">
        <v>839</v>
      </c>
      <c r="AU206" t="s">
        <v>619</v>
      </c>
    </row>
    <row r="207" spans="2:47" x14ac:dyDescent="0.35">
      <c r="AK207" s="8"/>
      <c r="AL207" s="8" t="s">
        <v>778</v>
      </c>
      <c r="AM207" s="8" t="s">
        <v>779</v>
      </c>
      <c r="AO207" s="8"/>
      <c r="AP207" s="8" t="s">
        <v>778</v>
      </c>
      <c r="AQ207" s="8" t="s">
        <v>779</v>
      </c>
      <c r="AS207" s="8"/>
      <c r="AT207" s="8" t="s">
        <v>778</v>
      </c>
      <c r="AU207" s="8" t="s">
        <v>779</v>
      </c>
    </row>
    <row r="208" spans="2:47" x14ac:dyDescent="0.35">
      <c r="AK208" s="6" t="s">
        <v>780</v>
      </c>
      <c r="AL208" s="6">
        <v>70.16</v>
      </c>
      <c r="AM208" s="6">
        <v>47.251249999999999</v>
      </c>
      <c r="AO208" s="6" t="s">
        <v>780</v>
      </c>
      <c r="AP208" s="6">
        <v>70.16</v>
      </c>
      <c r="AQ208" s="6">
        <v>45.351111111111116</v>
      </c>
      <c r="AS208" s="6" t="s">
        <v>780</v>
      </c>
      <c r="AT208" s="6">
        <v>70.16</v>
      </c>
      <c r="AU208" s="6">
        <v>61.331999999999994</v>
      </c>
    </row>
    <row r="209" spans="37:47" x14ac:dyDescent="0.35">
      <c r="AK209" s="6" t="s">
        <v>781</v>
      </c>
      <c r="AL209" s="6">
        <v>63.873249999998734</v>
      </c>
      <c r="AM209" s="6">
        <v>133.70981250000008</v>
      </c>
      <c r="AO209" s="6" t="s">
        <v>781</v>
      </c>
      <c r="AP209" s="6">
        <v>63.873249999998734</v>
      </c>
      <c r="AQ209" s="6">
        <v>58.381211111111043</v>
      </c>
      <c r="AS209" s="6" t="s">
        <v>781</v>
      </c>
      <c r="AT209" s="6">
        <v>63.873249999998734</v>
      </c>
      <c r="AU209" s="6">
        <v>114.77926222222192</v>
      </c>
    </row>
    <row r="210" spans="37:47" x14ac:dyDescent="0.35">
      <c r="AK210" s="6" t="s">
        <v>782</v>
      </c>
      <c r="AL210" s="6">
        <v>5</v>
      </c>
      <c r="AM210" s="6">
        <v>8</v>
      </c>
      <c r="AO210" s="6" t="s">
        <v>782</v>
      </c>
      <c r="AP210" s="6">
        <v>5</v>
      </c>
      <c r="AQ210" s="6">
        <v>9</v>
      </c>
      <c r="AS210" s="6" t="s">
        <v>782</v>
      </c>
      <c r="AT210" s="6">
        <v>5</v>
      </c>
      <c r="AU210" s="6">
        <v>10</v>
      </c>
    </row>
    <row r="211" spans="37:47" x14ac:dyDescent="0.35">
      <c r="AK211" s="6" t="s">
        <v>783</v>
      </c>
      <c r="AL211" s="6">
        <v>0</v>
      </c>
      <c r="AM211" s="6"/>
      <c r="AO211" s="6" t="s">
        <v>783</v>
      </c>
      <c r="AP211" s="6">
        <v>0</v>
      </c>
      <c r="AQ211" s="6"/>
      <c r="AS211" s="6" t="s">
        <v>783</v>
      </c>
      <c r="AT211" s="6">
        <v>0</v>
      </c>
      <c r="AU211" s="6"/>
    </row>
    <row r="212" spans="37:47" x14ac:dyDescent="0.35">
      <c r="AK212" s="6" t="s">
        <v>784</v>
      </c>
      <c r="AL212" s="6">
        <v>11</v>
      </c>
      <c r="AM212" s="6"/>
      <c r="AO212" s="6" t="s">
        <v>784</v>
      </c>
      <c r="AP212" s="6">
        <v>8</v>
      </c>
      <c r="AQ212" s="6"/>
      <c r="AS212" s="6" t="s">
        <v>784</v>
      </c>
      <c r="AT212" s="6">
        <v>11</v>
      </c>
      <c r="AU212" s="6"/>
    </row>
    <row r="213" spans="37:47" x14ac:dyDescent="0.35">
      <c r="AK213" s="6" t="s">
        <v>785</v>
      </c>
      <c r="AL213" s="6">
        <v>4.2186739474894086</v>
      </c>
      <c r="AM213" s="6"/>
      <c r="AO213" s="6" t="s">
        <v>785</v>
      </c>
      <c r="AP213" s="6">
        <v>5.6527894726331684</v>
      </c>
      <c r="AQ213" s="6"/>
      <c r="AS213" s="6" t="s">
        <v>785</v>
      </c>
      <c r="AT213" s="6">
        <v>1.7925999723921369</v>
      </c>
      <c r="AU213" s="6"/>
    </row>
    <row r="214" spans="37:47" x14ac:dyDescent="0.35">
      <c r="AK214" s="6" t="s">
        <v>786</v>
      </c>
      <c r="AL214" s="6">
        <v>7.1979412711222109E-4</v>
      </c>
      <c r="AM214" s="6"/>
      <c r="AO214" s="6" t="s">
        <v>786</v>
      </c>
      <c r="AP214" s="6">
        <v>2.399346645702489E-4</v>
      </c>
      <c r="AQ214" s="6"/>
      <c r="AS214" s="6" t="s">
        <v>786</v>
      </c>
      <c r="AT214" s="6">
        <v>5.0274570809044031E-2</v>
      </c>
      <c r="AU214" s="6"/>
    </row>
    <row r="215" spans="37:47" x14ac:dyDescent="0.35">
      <c r="AK215" s="6" t="s">
        <v>787</v>
      </c>
      <c r="AL215" s="6">
        <v>1.7958848187040437</v>
      </c>
      <c r="AM215" s="6"/>
      <c r="AO215" s="6" t="s">
        <v>787</v>
      </c>
      <c r="AP215" s="6">
        <v>1.8595480375308981</v>
      </c>
      <c r="AQ215" s="6"/>
      <c r="AS215" s="6" t="s">
        <v>787</v>
      </c>
      <c r="AT215" s="6">
        <v>1.7958848187040437</v>
      </c>
      <c r="AU215" s="6"/>
    </row>
    <row r="216" spans="37:47" x14ac:dyDescent="0.35">
      <c r="AK216" s="6" t="s">
        <v>788</v>
      </c>
      <c r="AL216" s="6">
        <v>1.4395882542244422E-3</v>
      </c>
      <c r="AM216" s="6"/>
      <c r="AO216" s="6" t="s">
        <v>788</v>
      </c>
      <c r="AP216" s="6">
        <v>4.798693291404978E-4</v>
      </c>
      <c r="AQ216" s="6"/>
      <c r="AS216" s="6" t="s">
        <v>788</v>
      </c>
      <c r="AT216" s="6">
        <v>0.10054914161808806</v>
      </c>
      <c r="AU216" s="6"/>
    </row>
    <row r="217" spans="37:47" ht="15" thickBot="1" x14ac:dyDescent="0.4">
      <c r="AK217" s="7" t="s">
        <v>789</v>
      </c>
      <c r="AL217" s="7">
        <v>2.2009851600916384</v>
      </c>
      <c r="AM217" s="7"/>
      <c r="AO217" s="7" t="s">
        <v>789</v>
      </c>
      <c r="AP217" s="7">
        <v>2.3060041352041671</v>
      </c>
      <c r="AQ217" s="7"/>
      <c r="AS217" s="7" t="s">
        <v>789</v>
      </c>
      <c r="AT217" s="7">
        <v>2.2009851600916384</v>
      </c>
      <c r="AU217" s="7"/>
    </row>
  </sheetData>
  <sortState ref="E108:F115">
    <sortCondition descending="1" ref="E108:E115"/>
  </sortState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C28E5B-1444-48F0-A040-3BFBBC408ABB}">
  <dimension ref="A1:BA59"/>
  <sheetViews>
    <sheetView workbookViewId="0">
      <selection activeCell="A2" sqref="A2"/>
    </sheetView>
  </sheetViews>
  <sheetFormatPr defaultColWidth="8.81640625" defaultRowHeight="14.5" x14ac:dyDescent="0.35"/>
  <cols>
    <col min="1" max="1" width="26.1796875" bestFit="1" customWidth="1"/>
    <col min="2" max="2" width="13.1796875" customWidth="1"/>
    <col min="3" max="3" width="20.6328125" bestFit="1" customWidth="1"/>
    <col min="4" max="4" width="13.453125" bestFit="1" customWidth="1"/>
    <col min="5" max="5" width="13.81640625" bestFit="1" customWidth="1"/>
    <col min="6" max="6" width="13.453125" bestFit="1" customWidth="1"/>
    <col min="7" max="7" width="8" bestFit="1" customWidth="1"/>
    <col min="8" max="8" width="4.453125" bestFit="1" customWidth="1"/>
    <col min="9" max="9" width="8.36328125" bestFit="1" customWidth="1"/>
    <col min="10" max="10" width="12.1796875" bestFit="1" customWidth="1"/>
    <col min="11" max="11" width="21.1796875" customWidth="1"/>
    <col min="12" max="12" width="23.36328125" bestFit="1" customWidth="1"/>
    <col min="13" max="13" width="13.453125" bestFit="1" customWidth="1"/>
    <col min="14" max="14" width="9.81640625" bestFit="1" customWidth="1"/>
    <col min="15" max="15" width="23.36328125" bestFit="1" customWidth="1"/>
    <col min="16" max="16" width="19.36328125" bestFit="1" customWidth="1"/>
    <col min="17" max="17" width="8.1796875" bestFit="1" customWidth="1"/>
    <col min="18" max="18" width="11.453125" bestFit="1" customWidth="1"/>
    <col min="19" max="19" width="6.6328125" bestFit="1" customWidth="1"/>
    <col min="20" max="20" width="15.36328125" bestFit="1" customWidth="1"/>
    <col min="21" max="21" width="14.1796875" bestFit="1" customWidth="1"/>
    <col min="22" max="22" width="8.1796875" bestFit="1" customWidth="1"/>
    <col min="23" max="23" width="19.36328125" bestFit="1" customWidth="1"/>
    <col min="24" max="24" width="14" bestFit="1" customWidth="1"/>
    <col min="25" max="25" width="6.6328125" bestFit="1" customWidth="1"/>
    <col min="26" max="26" width="18" bestFit="1" customWidth="1"/>
    <col min="27" max="27" width="9.453125" bestFit="1" customWidth="1"/>
    <col min="28" max="28" width="13.1796875" bestFit="1" customWidth="1"/>
    <col min="29" max="29" width="11.1796875" bestFit="1" customWidth="1"/>
    <col min="30" max="30" width="17.1796875" bestFit="1" customWidth="1"/>
    <col min="31" max="31" width="19.36328125" bestFit="1" customWidth="1"/>
    <col min="32" max="32" width="12.81640625" bestFit="1" customWidth="1"/>
    <col min="33" max="33" width="17.6328125" bestFit="1" customWidth="1"/>
    <col min="34" max="34" width="16.36328125" bestFit="1" customWidth="1"/>
    <col min="35" max="35" width="15.6328125" bestFit="1" customWidth="1"/>
    <col min="36" max="36" width="18" bestFit="1" customWidth="1"/>
    <col min="37" max="37" width="9.6328125" bestFit="1" customWidth="1"/>
    <col min="38" max="38" width="13.1796875" bestFit="1" customWidth="1"/>
    <col min="39" max="39" width="12.36328125" bestFit="1" customWidth="1"/>
    <col min="41" max="41" width="8.1796875" bestFit="1" customWidth="1"/>
    <col min="42" max="42" width="8.81640625" bestFit="1" customWidth="1"/>
    <col min="43" max="43" width="8.1796875" bestFit="1" customWidth="1"/>
    <col min="44" max="44" width="6.81640625" bestFit="1" customWidth="1"/>
    <col min="45" max="45" width="4.6328125" bestFit="1" customWidth="1"/>
    <col min="46" max="46" width="8.6328125" bestFit="1" customWidth="1"/>
    <col min="47" max="47" width="9.6328125" bestFit="1" customWidth="1"/>
    <col min="48" max="48" width="6.81640625" bestFit="1" customWidth="1"/>
    <col min="49" max="50" width="7.81640625" bestFit="1" customWidth="1"/>
    <col min="51" max="51" width="7.1796875" bestFit="1" customWidth="1"/>
    <col min="52" max="52" width="14.1796875" bestFit="1" customWidth="1"/>
    <col min="53" max="53" width="18.6328125" bestFit="1" customWidth="1"/>
  </cols>
  <sheetData>
    <row r="1" spans="1:53" x14ac:dyDescent="0.35">
      <c r="A1" t="s">
        <v>0</v>
      </c>
    </row>
    <row r="3" spans="1:53" x14ac:dyDescent="0.35">
      <c r="A3" t="s">
        <v>1</v>
      </c>
      <c r="B3" t="s">
        <v>2</v>
      </c>
      <c r="C3" t="s">
        <v>688</v>
      </c>
      <c r="D3" t="s">
        <v>689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  <c r="K3" t="s">
        <v>9</v>
      </c>
      <c r="L3" t="s">
        <v>10</v>
      </c>
      <c r="M3" t="s">
        <v>11</v>
      </c>
      <c r="N3" t="s">
        <v>12</v>
      </c>
      <c r="O3" t="s">
        <v>13</v>
      </c>
      <c r="P3" t="s">
        <v>14</v>
      </c>
      <c r="Q3" t="s">
        <v>15</v>
      </c>
      <c r="R3" t="s">
        <v>16</v>
      </c>
      <c r="S3" t="s">
        <v>17</v>
      </c>
      <c r="T3" t="s">
        <v>18</v>
      </c>
      <c r="U3" t="s">
        <v>19</v>
      </c>
      <c r="V3" t="s">
        <v>20</v>
      </c>
      <c r="W3" t="s">
        <v>21</v>
      </c>
      <c r="X3" t="s">
        <v>22</v>
      </c>
      <c r="Y3" t="s">
        <v>23</v>
      </c>
      <c r="Z3" t="s">
        <v>24</v>
      </c>
      <c r="AA3" t="s">
        <v>25</v>
      </c>
      <c r="AB3" t="s">
        <v>26</v>
      </c>
      <c r="AC3" t="s">
        <v>27</v>
      </c>
      <c r="AD3" t="s">
        <v>28</v>
      </c>
      <c r="AE3" t="s">
        <v>29</v>
      </c>
      <c r="AF3" t="s">
        <v>30</v>
      </c>
      <c r="AG3" t="s">
        <v>31</v>
      </c>
      <c r="AH3" t="s">
        <v>32</v>
      </c>
      <c r="AI3" t="s">
        <v>33</v>
      </c>
      <c r="AJ3" t="s">
        <v>34</v>
      </c>
      <c r="AK3" t="s">
        <v>35</v>
      </c>
      <c r="AL3" t="s">
        <v>36</v>
      </c>
      <c r="AM3" t="s">
        <v>37</v>
      </c>
      <c r="AN3" t="s">
        <v>38</v>
      </c>
      <c r="AO3" t="s">
        <v>39</v>
      </c>
      <c r="AP3" t="s">
        <v>40</v>
      </c>
      <c r="AQ3" t="s">
        <v>41</v>
      </c>
      <c r="AR3" t="s">
        <v>42</v>
      </c>
      <c r="AS3" t="s">
        <v>43</v>
      </c>
      <c r="AT3" t="s">
        <v>44</v>
      </c>
      <c r="AU3" t="s">
        <v>45</v>
      </c>
      <c r="AV3" t="s">
        <v>46</v>
      </c>
      <c r="AW3" t="s">
        <v>47</v>
      </c>
      <c r="AX3" t="s">
        <v>48</v>
      </c>
      <c r="AY3" t="s">
        <v>49</v>
      </c>
      <c r="AZ3" t="s">
        <v>50</v>
      </c>
      <c r="BA3" t="s">
        <v>51</v>
      </c>
    </row>
    <row r="4" spans="1:53" x14ac:dyDescent="0.35">
      <c r="A4" t="s">
        <v>52</v>
      </c>
      <c r="B4" t="s">
        <v>53</v>
      </c>
      <c r="C4" t="s">
        <v>691</v>
      </c>
      <c r="D4" t="s">
        <v>692</v>
      </c>
      <c r="E4" t="s">
        <v>54</v>
      </c>
      <c r="F4" s="1">
        <v>39968</v>
      </c>
      <c r="G4">
        <v>1</v>
      </c>
      <c r="H4" t="s">
        <v>55</v>
      </c>
      <c r="I4">
        <v>37.08</v>
      </c>
      <c r="J4">
        <v>60</v>
      </c>
      <c r="L4" t="s">
        <v>56</v>
      </c>
      <c r="M4" t="s">
        <v>57</v>
      </c>
      <c r="N4" t="s">
        <v>58</v>
      </c>
      <c r="O4" t="s">
        <v>56</v>
      </c>
      <c r="P4" t="s">
        <v>59</v>
      </c>
      <c r="Q4" t="s">
        <v>60</v>
      </c>
      <c r="R4">
        <v>110</v>
      </c>
      <c r="S4" t="s">
        <v>61</v>
      </c>
      <c r="T4">
        <v>11</v>
      </c>
      <c r="U4">
        <v>3</v>
      </c>
      <c r="V4">
        <v>0</v>
      </c>
      <c r="W4">
        <v>1.77</v>
      </c>
      <c r="X4">
        <v>20.350000000000001</v>
      </c>
      <c r="Y4">
        <v>45.13</v>
      </c>
      <c r="Z4">
        <v>62.83</v>
      </c>
      <c r="AA4">
        <v>5.49</v>
      </c>
      <c r="AB4">
        <v>0</v>
      </c>
      <c r="AC4">
        <v>4.97</v>
      </c>
      <c r="AD4">
        <v>50</v>
      </c>
      <c r="AE4">
        <v>54.87</v>
      </c>
      <c r="AF4">
        <v>27.27</v>
      </c>
      <c r="AG4">
        <v>39.450000000000003</v>
      </c>
      <c r="AH4">
        <v>53.71</v>
      </c>
      <c r="AI4">
        <v>66.37</v>
      </c>
      <c r="AZ4" t="s">
        <v>62</v>
      </c>
      <c r="BA4" t="s">
        <v>63</v>
      </c>
    </row>
    <row r="5" spans="1:53" x14ac:dyDescent="0.35">
      <c r="A5" t="s">
        <v>52</v>
      </c>
      <c r="B5" t="s">
        <v>53</v>
      </c>
      <c r="C5" t="s">
        <v>691</v>
      </c>
      <c r="D5" t="s">
        <v>692</v>
      </c>
      <c r="E5" t="s">
        <v>64</v>
      </c>
      <c r="F5" s="1">
        <v>40261</v>
      </c>
      <c r="G5">
        <v>1</v>
      </c>
      <c r="H5" t="s">
        <v>55</v>
      </c>
      <c r="I5">
        <v>38.61</v>
      </c>
      <c r="J5">
        <v>60</v>
      </c>
      <c r="L5" t="s">
        <v>65</v>
      </c>
      <c r="M5" t="s">
        <v>58</v>
      </c>
      <c r="N5" t="s">
        <v>58</v>
      </c>
      <c r="O5" t="s">
        <v>56</v>
      </c>
      <c r="P5" t="s">
        <v>66</v>
      </c>
      <c r="Q5" t="s">
        <v>60</v>
      </c>
      <c r="R5">
        <v>110</v>
      </c>
      <c r="S5" t="s">
        <v>61</v>
      </c>
      <c r="T5">
        <v>13</v>
      </c>
      <c r="U5">
        <v>5</v>
      </c>
      <c r="V5">
        <v>3.48</v>
      </c>
      <c r="W5">
        <v>2.61</v>
      </c>
      <c r="X5">
        <v>15.65</v>
      </c>
      <c r="Y5">
        <v>46.09</v>
      </c>
      <c r="Z5">
        <v>72.17</v>
      </c>
      <c r="AA5">
        <v>5.45</v>
      </c>
      <c r="AB5">
        <v>5.67</v>
      </c>
      <c r="AC5">
        <v>7.33</v>
      </c>
      <c r="AD5">
        <v>59.09</v>
      </c>
      <c r="AE5">
        <v>53.91</v>
      </c>
      <c r="AF5">
        <v>45.45</v>
      </c>
      <c r="AG5">
        <v>30.33</v>
      </c>
      <c r="AH5">
        <v>40.21</v>
      </c>
      <c r="AI5">
        <v>66.88</v>
      </c>
      <c r="AZ5" t="s">
        <v>62</v>
      </c>
      <c r="BA5" t="s">
        <v>63</v>
      </c>
    </row>
    <row r="6" spans="1:53" x14ac:dyDescent="0.35">
      <c r="A6" t="s">
        <v>52</v>
      </c>
      <c r="B6" t="s">
        <v>53</v>
      </c>
      <c r="C6" t="s">
        <v>691</v>
      </c>
      <c r="D6" t="s">
        <v>692</v>
      </c>
      <c r="E6" t="s">
        <v>67</v>
      </c>
      <c r="F6" s="1">
        <v>40492</v>
      </c>
      <c r="G6">
        <v>1</v>
      </c>
      <c r="H6" t="s">
        <v>55</v>
      </c>
      <c r="I6">
        <v>34.75</v>
      </c>
      <c r="J6">
        <v>60</v>
      </c>
      <c r="L6" t="s">
        <v>56</v>
      </c>
      <c r="M6" t="s">
        <v>58</v>
      </c>
      <c r="N6" t="s">
        <v>58</v>
      </c>
      <c r="O6" t="s">
        <v>56</v>
      </c>
      <c r="P6" t="s">
        <v>68</v>
      </c>
      <c r="Q6" t="s">
        <v>60</v>
      </c>
      <c r="R6">
        <v>110</v>
      </c>
      <c r="S6" t="s">
        <v>69</v>
      </c>
      <c r="T6">
        <v>9</v>
      </c>
      <c r="U6">
        <v>4</v>
      </c>
      <c r="V6">
        <v>1.98</v>
      </c>
      <c r="W6">
        <v>1.98</v>
      </c>
      <c r="X6">
        <v>7.92</v>
      </c>
      <c r="Y6">
        <v>19.8</v>
      </c>
      <c r="Z6">
        <v>78.22</v>
      </c>
      <c r="AA6">
        <v>5.58</v>
      </c>
      <c r="AB6">
        <v>3.23</v>
      </c>
      <c r="AC6">
        <v>5.56</v>
      </c>
      <c r="AD6">
        <v>40.909999999999997</v>
      </c>
      <c r="AE6">
        <v>80.2</v>
      </c>
      <c r="AF6">
        <v>36.36</v>
      </c>
      <c r="AG6">
        <v>15.35</v>
      </c>
      <c r="AH6">
        <v>31.48</v>
      </c>
      <c r="AI6">
        <v>64.94</v>
      </c>
      <c r="AZ6" t="s">
        <v>70</v>
      </c>
      <c r="BA6" t="s">
        <v>71</v>
      </c>
    </row>
    <row r="7" spans="1:53" x14ac:dyDescent="0.35">
      <c r="F7" s="1"/>
      <c r="H7" t="s">
        <v>724</v>
      </c>
      <c r="I7">
        <f>AVERAGE(I4:I6)</f>
        <v>36.813333333333333</v>
      </c>
      <c r="J7" s="2" t="s">
        <v>767</v>
      </c>
      <c r="K7" s="2" t="s">
        <v>767</v>
      </c>
    </row>
    <row r="8" spans="1:53" x14ac:dyDescent="0.35">
      <c r="F8" s="1"/>
    </row>
    <row r="9" spans="1:53" x14ac:dyDescent="0.35">
      <c r="A9" t="s">
        <v>197</v>
      </c>
      <c r="B9" t="s">
        <v>198</v>
      </c>
      <c r="C9" t="s">
        <v>703</v>
      </c>
      <c r="D9" t="s">
        <v>692</v>
      </c>
      <c r="E9" t="s">
        <v>199</v>
      </c>
      <c r="F9" s="1">
        <v>41037</v>
      </c>
      <c r="G9">
        <v>1</v>
      </c>
      <c r="H9" t="s">
        <v>55</v>
      </c>
      <c r="I9">
        <v>48.71</v>
      </c>
      <c r="J9">
        <v>60</v>
      </c>
      <c r="L9" t="s">
        <v>56</v>
      </c>
      <c r="M9" t="s">
        <v>175</v>
      </c>
      <c r="N9" t="s">
        <v>58</v>
      </c>
      <c r="O9" t="s">
        <v>56</v>
      </c>
      <c r="P9" t="s">
        <v>200</v>
      </c>
      <c r="Q9" t="s">
        <v>60</v>
      </c>
      <c r="R9">
        <v>110</v>
      </c>
      <c r="S9" t="s">
        <v>61</v>
      </c>
      <c r="T9">
        <v>14</v>
      </c>
      <c r="U9">
        <v>5</v>
      </c>
      <c r="V9">
        <v>11.82</v>
      </c>
      <c r="W9">
        <v>27.27</v>
      </c>
      <c r="X9">
        <v>1.82</v>
      </c>
      <c r="Y9">
        <v>43.64</v>
      </c>
      <c r="Z9">
        <v>69.09</v>
      </c>
      <c r="AA9">
        <v>4.55</v>
      </c>
      <c r="AB9">
        <v>19.28</v>
      </c>
      <c r="AC9">
        <v>76.61</v>
      </c>
      <c r="AD9">
        <v>63.64</v>
      </c>
      <c r="AE9">
        <v>56.36</v>
      </c>
      <c r="AF9">
        <v>45.45</v>
      </c>
      <c r="AG9">
        <v>3.52</v>
      </c>
      <c r="AH9">
        <v>44.67</v>
      </c>
      <c r="AI9">
        <v>80.14</v>
      </c>
      <c r="AZ9" t="s">
        <v>62</v>
      </c>
      <c r="BA9" t="s">
        <v>63</v>
      </c>
    </row>
    <row r="10" spans="1:53" x14ac:dyDescent="0.35">
      <c r="A10" t="s">
        <v>197</v>
      </c>
      <c r="B10" t="s">
        <v>198</v>
      </c>
      <c r="C10" t="s">
        <v>703</v>
      </c>
      <c r="D10" t="s">
        <v>692</v>
      </c>
      <c r="E10" t="s">
        <v>201</v>
      </c>
      <c r="F10" s="1">
        <v>41150</v>
      </c>
      <c r="G10">
        <v>1</v>
      </c>
      <c r="H10" t="s">
        <v>55</v>
      </c>
      <c r="I10">
        <v>45.46</v>
      </c>
      <c r="J10">
        <v>60</v>
      </c>
      <c r="L10" t="s">
        <v>56</v>
      </c>
      <c r="M10" t="s">
        <v>202</v>
      </c>
      <c r="N10" t="s">
        <v>78</v>
      </c>
      <c r="O10" t="s">
        <v>65</v>
      </c>
      <c r="P10" t="s">
        <v>160</v>
      </c>
      <c r="Q10" t="s">
        <v>60</v>
      </c>
      <c r="R10">
        <v>110</v>
      </c>
      <c r="S10" t="s">
        <v>69</v>
      </c>
      <c r="T10">
        <v>10</v>
      </c>
      <c r="U10">
        <v>3</v>
      </c>
      <c r="V10">
        <v>0.91</v>
      </c>
      <c r="W10">
        <v>6.36</v>
      </c>
      <c r="X10">
        <v>35.450000000000003</v>
      </c>
      <c r="Y10">
        <v>35.450000000000003</v>
      </c>
      <c r="Z10">
        <v>55.45</v>
      </c>
      <c r="AA10">
        <v>4.97</v>
      </c>
      <c r="AB10">
        <v>1.48</v>
      </c>
      <c r="AC10">
        <v>17.88</v>
      </c>
      <c r="AD10">
        <v>45.45</v>
      </c>
      <c r="AE10">
        <v>64.55</v>
      </c>
      <c r="AF10">
        <v>27.27</v>
      </c>
      <c r="AG10">
        <v>68.709999999999994</v>
      </c>
      <c r="AH10">
        <v>64.37</v>
      </c>
      <c r="AI10">
        <v>73.930000000000007</v>
      </c>
      <c r="AZ10" t="s">
        <v>70</v>
      </c>
      <c r="BA10" t="s">
        <v>71</v>
      </c>
    </row>
    <row r="11" spans="1:53" x14ac:dyDescent="0.35">
      <c r="F11" s="1"/>
      <c r="H11" t="s">
        <v>724</v>
      </c>
      <c r="I11">
        <f>AVERAGE(I9:I10)</f>
        <v>47.085000000000001</v>
      </c>
      <c r="J11" s="2" t="s">
        <v>767</v>
      </c>
      <c r="K11" s="2" t="s">
        <v>767</v>
      </c>
    </row>
    <row r="12" spans="1:53" x14ac:dyDescent="0.35">
      <c r="F12" s="1"/>
    </row>
    <row r="13" spans="1:53" x14ac:dyDescent="0.35">
      <c r="A13" t="s">
        <v>203</v>
      </c>
      <c r="B13" t="s">
        <v>204</v>
      </c>
      <c r="C13" t="s">
        <v>704</v>
      </c>
      <c r="D13" t="s">
        <v>692</v>
      </c>
      <c r="E13" t="s">
        <v>205</v>
      </c>
      <c r="F13" s="1">
        <v>38663</v>
      </c>
      <c r="G13">
        <v>1</v>
      </c>
      <c r="H13" t="s">
        <v>55</v>
      </c>
      <c r="I13">
        <v>31.41</v>
      </c>
      <c r="J13">
        <v>60</v>
      </c>
      <c r="L13" t="s">
        <v>56</v>
      </c>
      <c r="M13" t="s">
        <v>109</v>
      </c>
      <c r="N13" t="s">
        <v>58</v>
      </c>
      <c r="O13" t="s">
        <v>56</v>
      </c>
      <c r="P13" t="s">
        <v>176</v>
      </c>
      <c r="Q13" t="s">
        <v>60</v>
      </c>
      <c r="R13">
        <v>110</v>
      </c>
      <c r="S13" t="s">
        <v>69</v>
      </c>
      <c r="T13">
        <v>11</v>
      </c>
      <c r="U13">
        <v>4</v>
      </c>
      <c r="V13">
        <v>2.9</v>
      </c>
      <c r="W13">
        <v>2.9</v>
      </c>
      <c r="X13">
        <v>4.3499999999999996</v>
      </c>
      <c r="Y13">
        <v>49.28</v>
      </c>
      <c r="Z13">
        <v>78.260000000000005</v>
      </c>
      <c r="AA13">
        <v>5.82</v>
      </c>
      <c r="AB13">
        <v>4.7300000000000004</v>
      </c>
      <c r="AC13">
        <v>8.14</v>
      </c>
      <c r="AD13">
        <v>50</v>
      </c>
      <c r="AE13">
        <v>50.72</v>
      </c>
      <c r="AF13">
        <v>36.36</v>
      </c>
      <c r="AG13">
        <v>8.43</v>
      </c>
      <c r="AH13">
        <v>31.41</v>
      </c>
      <c r="AI13">
        <v>61.49</v>
      </c>
      <c r="AZ13" t="s">
        <v>70</v>
      </c>
      <c r="BA13" t="s">
        <v>71</v>
      </c>
    </row>
    <row r="14" spans="1:53" x14ac:dyDescent="0.35">
      <c r="A14" t="s">
        <v>203</v>
      </c>
      <c r="B14" t="s">
        <v>204</v>
      </c>
      <c r="C14" t="s">
        <v>704</v>
      </c>
      <c r="D14" t="s">
        <v>692</v>
      </c>
      <c r="E14" t="s">
        <v>206</v>
      </c>
      <c r="F14" s="1">
        <v>38841</v>
      </c>
      <c r="G14">
        <v>1</v>
      </c>
      <c r="H14" t="s">
        <v>55</v>
      </c>
      <c r="I14">
        <v>23.55</v>
      </c>
      <c r="J14">
        <v>60</v>
      </c>
      <c r="L14" t="s">
        <v>56</v>
      </c>
      <c r="M14" t="s">
        <v>175</v>
      </c>
      <c r="N14" t="s">
        <v>58</v>
      </c>
      <c r="O14" t="s">
        <v>56</v>
      </c>
      <c r="P14" t="s">
        <v>207</v>
      </c>
      <c r="Q14" t="s">
        <v>60</v>
      </c>
      <c r="R14">
        <v>110</v>
      </c>
      <c r="S14" t="s">
        <v>61</v>
      </c>
      <c r="T14">
        <v>9</v>
      </c>
      <c r="U14">
        <v>2</v>
      </c>
      <c r="V14">
        <v>1.67</v>
      </c>
      <c r="W14">
        <v>0</v>
      </c>
      <c r="X14">
        <v>3.33</v>
      </c>
      <c r="Y14">
        <v>68.33</v>
      </c>
      <c r="Z14">
        <v>80</v>
      </c>
      <c r="AA14">
        <v>5.95</v>
      </c>
      <c r="AB14">
        <v>2.72</v>
      </c>
      <c r="AC14">
        <v>0</v>
      </c>
      <c r="AD14">
        <v>40.909999999999997</v>
      </c>
      <c r="AE14">
        <v>31.67</v>
      </c>
      <c r="AF14">
        <v>18.18</v>
      </c>
      <c r="AG14">
        <v>6.46</v>
      </c>
      <c r="AH14">
        <v>28.9</v>
      </c>
      <c r="AI14">
        <v>59.56</v>
      </c>
      <c r="AZ14" t="s">
        <v>62</v>
      </c>
      <c r="BA14" t="s">
        <v>63</v>
      </c>
    </row>
    <row r="15" spans="1:53" x14ac:dyDescent="0.35">
      <c r="A15" t="s">
        <v>203</v>
      </c>
      <c r="B15" t="s">
        <v>204</v>
      </c>
      <c r="C15" t="s">
        <v>704</v>
      </c>
      <c r="D15" t="s">
        <v>692</v>
      </c>
      <c r="E15" t="s">
        <v>208</v>
      </c>
      <c r="F15" s="1">
        <v>39029</v>
      </c>
      <c r="G15">
        <v>1</v>
      </c>
      <c r="H15" t="s">
        <v>55</v>
      </c>
      <c r="I15">
        <v>34.65</v>
      </c>
      <c r="J15">
        <v>60</v>
      </c>
      <c r="L15" t="s">
        <v>56</v>
      </c>
      <c r="M15" t="s">
        <v>58</v>
      </c>
      <c r="N15" t="s">
        <v>58</v>
      </c>
      <c r="O15" t="s">
        <v>56</v>
      </c>
      <c r="P15" t="s">
        <v>207</v>
      </c>
      <c r="Q15" t="s">
        <v>60</v>
      </c>
      <c r="R15">
        <v>110</v>
      </c>
      <c r="S15" t="s">
        <v>69</v>
      </c>
      <c r="T15">
        <v>9</v>
      </c>
      <c r="U15">
        <v>4</v>
      </c>
      <c r="V15">
        <v>0.97</v>
      </c>
      <c r="W15">
        <v>4.8499999999999996</v>
      </c>
      <c r="X15">
        <v>4.8499999999999996</v>
      </c>
      <c r="Y15">
        <v>10.68</v>
      </c>
      <c r="Z15">
        <v>83.5</v>
      </c>
      <c r="AA15">
        <v>5.78</v>
      </c>
      <c r="AB15">
        <v>1.58</v>
      </c>
      <c r="AC15">
        <v>13.64</v>
      </c>
      <c r="AD15">
        <v>40.909999999999997</v>
      </c>
      <c r="AE15">
        <v>89.32</v>
      </c>
      <c r="AF15">
        <v>36.36</v>
      </c>
      <c r="AG15">
        <v>9.41</v>
      </c>
      <c r="AH15">
        <v>23.85</v>
      </c>
      <c r="AI15">
        <v>62.11</v>
      </c>
      <c r="AZ15" t="s">
        <v>70</v>
      </c>
      <c r="BA15" t="s">
        <v>71</v>
      </c>
    </row>
    <row r="16" spans="1:53" x14ac:dyDescent="0.35">
      <c r="A16" t="s">
        <v>203</v>
      </c>
      <c r="B16" t="s">
        <v>204</v>
      </c>
      <c r="C16" t="s">
        <v>704</v>
      </c>
      <c r="D16" t="s">
        <v>692</v>
      </c>
      <c r="E16" t="s">
        <v>209</v>
      </c>
      <c r="F16" s="1">
        <v>39191</v>
      </c>
      <c r="G16">
        <v>1</v>
      </c>
      <c r="H16" t="s">
        <v>55</v>
      </c>
      <c r="I16">
        <v>16.190000000000001</v>
      </c>
      <c r="J16">
        <v>60</v>
      </c>
      <c r="L16" t="s">
        <v>56</v>
      </c>
      <c r="M16" t="s">
        <v>58</v>
      </c>
      <c r="N16" t="s">
        <v>78</v>
      </c>
      <c r="O16" t="s">
        <v>65</v>
      </c>
      <c r="P16" t="s">
        <v>210</v>
      </c>
      <c r="Q16" t="s">
        <v>60</v>
      </c>
      <c r="R16">
        <v>110</v>
      </c>
      <c r="S16" t="s">
        <v>61</v>
      </c>
      <c r="T16">
        <v>6</v>
      </c>
      <c r="U16">
        <v>1</v>
      </c>
      <c r="V16">
        <v>0</v>
      </c>
      <c r="W16">
        <v>0</v>
      </c>
      <c r="X16">
        <v>0.86</v>
      </c>
      <c r="Y16">
        <v>80.17</v>
      </c>
      <c r="Z16">
        <v>91.38</v>
      </c>
      <c r="AA16">
        <v>5.97</v>
      </c>
      <c r="AB16">
        <v>0</v>
      </c>
      <c r="AC16">
        <v>0</v>
      </c>
      <c r="AD16">
        <v>27.27</v>
      </c>
      <c r="AE16">
        <v>19.829999999999998</v>
      </c>
      <c r="AF16">
        <v>9.09</v>
      </c>
      <c r="AG16">
        <v>1.67</v>
      </c>
      <c r="AH16">
        <v>12.46</v>
      </c>
      <c r="AI16">
        <v>59.2</v>
      </c>
      <c r="AZ16" t="s">
        <v>62</v>
      </c>
      <c r="BA16" t="s">
        <v>63</v>
      </c>
    </row>
    <row r="17" spans="1:53" x14ac:dyDescent="0.35">
      <c r="A17" t="s">
        <v>203</v>
      </c>
      <c r="B17" t="s">
        <v>204</v>
      </c>
      <c r="C17" t="s">
        <v>704</v>
      </c>
      <c r="D17" t="s">
        <v>692</v>
      </c>
      <c r="E17" t="s">
        <v>211</v>
      </c>
      <c r="F17" s="1">
        <v>39359</v>
      </c>
      <c r="G17">
        <v>1</v>
      </c>
      <c r="H17" t="s">
        <v>55</v>
      </c>
      <c r="I17">
        <v>21.49</v>
      </c>
      <c r="J17">
        <v>60</v>
      </c>
      <c r="L17" t="s">
        <v>56</v>
      </c>
      <c r="M17" t="s">
        <v>78</v>
      </c>
      <c r="N17" t="s">
        <v>58</v>
      </c>
      <c r="O17" t="s">
        <v>56</v>
      </c>
      <c r="P17" t="s">
        <v>212</v>
      </c>
      <c r="Q17" t="s">
        <v>60</v>
      </c>
      <c r="R17">
        <v>110</v>
      </c>
      <c r="S17" t="s">
        <v>69</v>
      </c>
      <c r="T17">
        <v>5</v>
      </c>
      <c r="U17">
        <v>1</v>
      </c>
      <c r="V17">
        <v>0</v>
      </c>
      <c r="W17">
        <v>0</v>
      </c>
      <c r="X17">
        <v>0</v>
      </c>
      <c r="Y17">
        <v>26.85</v>
      </c>
      <c r="Z17">
        <v>93.52</v>
      </c>
      <c r="AA17">
        <v>6.08</v>
      </c>
      <c r="AB17">
        <v>0</v>
      </c>
      <c r="AC17">
        <v>0</v>
      </c>
      <c r="AD17">
        <v>22.73</v>
      </c>
      <c r="AE17">
        <v>73.150000000000006</v>
      </c>
      <c r="AF17">
        <v>9.09</v>
      </c>
      <c r="AG17">
        <v>0</v>
      </c>
      <c r="AH17">
        <v>9.3699999999999992</v>
      </c>
      <c r="AI17">
        <v>57.6</v>
      </c>
      <c r="AZ17" t="s">
        <v>70</v>
      </c>
      <c r="BA17" t="s">
        <v>71</v>
      </c>
    </row>
    <row r="18" spans="1:53" x14ac:dyDescent="0.35">
      <c r="A18" t="s">
        <v>203</v>
      </c>
      <c r="B18" t="s">
        <v>204</v>
      </c>
      <c r="C18" t="s">
        <v>704</v>
      </c>
      <c r="D18" t="s">
        <v>692</v>
      </c>
      <c r="E18" t="s">
        <v>213</v>
      </c>
      <c r="F18" s="1">
        <v>39968</v>
      </c>
      <c r="G18">
        <v>1</v>
      </c>
      <c r="H18" t="s">
        <v>55</v>
      </c>
      <c r="I18">
        <v>15.52</v>
      </c>
      <c r="J18">
        <v>60</v>
      </c>
      <c r="L18" t="s">
        <v>56</v>
      </c>
      <c r="M18" t="s">
        <v>57</v>
      </c>
      <c r="N18" t="s">
        <v>58</v>
      </c>
      <c r="O18" t="s">
        <v>56</v>
      </c>
      <c r="P18" t="s">
        <v>214</v>
      </c>
      <c r="Q18" t="s">
        <v>60</v>
      </c>
      <c r="R18">
        <v>110</v>
      </c>
      <c r="S18" t="s">
        <v>61</v>
      </c>
      <c r="T18">
        <v>6</v>
      </c>
      <c r="U18">
        <v>1</v>
      </c>
      <c r="V18">
        <v>0</v>
      </c>
      <c r="W18">
        <v>0</v>
      </c>
      <c r="X18">
        <v>0</v>
      </c>
      <c r="Y18">
        <v>85.59</v>
      </c>
      <c r="Z18">
        <v>90.68</v>
      </c>
      <c r="AA18">
        <v>5.92</v>
      </c>
      <c r="AB18">
        <v>0</v>
      </c>
      <c r="AC18">
        <v>0</v>
      </c>
      <c r="AD18">
        <v>27.27</v>
      </c>
      <c r="AE18">
        <v>14.41</v>
      </c>
      <c r="AF18">
        <v>9.09</v>
      </c>
      <c r="AG18">
        <v>0</v>
      </c>
      <c r="AH18">
        <v>13.47</v>
      </c>
      <c r="AI18">
        <v>59.95</v>
      </c>
      <c r="AZ18" t="s">
        <v>62</v>
      </c>
      <c r="BA18" t="s">
        <v>63</v>
      </c>
    </row>
    <row r="19" spans="1:53" x14ac:dyDescent="0.35">
      <c r="A19" t="s">
        <v>203</v>
      </c>
      <c r="B19" t="s">
        <v>204</v>
      </c>
      <c r="C19" t="s">
        <v>704</v>
      </c>
      <c r="D19" t="s">
        <v>692</v>
      </c>
      <c r="E19" t="s">
        <v>215</v>
      </c>
      <c r="F19" s="1">
        <v>40106</v>
      </c>
      <c r="G19">
        <v>1</v>
      </c>
      <c r="H19" t="s">
        <v>55</v>
      </c>
      <c r="I19">
        <v>27.21</v>
      </c>
      <c r="J19">
        <v>60</v>
      </c>
      <c r="L19" t="s">
        <v>56</v>
      </c>
      <c r="M19" t="s">
        <v>58</v>
      </c>
      <c r="N19" t="s">
        <v>58</v>
      </c>
      <c r="O19" t="s">
        <v>56</v>
      </c>
      <c r="P19" t="s">
        <v>216</v>
      </c>
      <c r="Q19" t="s">
        <v>60</v>
      </c>
      <c r="R19">
        <v>110</v>
      </c>
      <c r="S19" t="s">
        <v>69</v>
      </c>
      <c r="T19">
        <v>10</v>
      </c>
      <c r="U19">
        <v>2</v>
      </c>
      <c r="V19">
        <v>1.75</v>
      </c>
      <c r="W19">
        <v>0</v>
      </c>
      <c r="X19">
        <v>3.51</v>
      </c>
      <c r="Y19">
        <v>41.23</v>
      </c>
      <c r="Z19">
        <v>82.46</v>
      </c>
      <c r="AA19">
        <v>5.9</v>
      </c>
      <c r="AB19">
        <v>2.86</v>
      </c>
      <c r="AC19">
        <v>0</v>
      </c>
      <c r="AD19">
        <v>45.45</v>
      </c>
      <c r="AE19">
        <v>58.77</v>
      </c>
      <c r="AF19">
        <v>18.18</v>
      </c>
      <c r="AG19">
        <v>6.8</v>
      </c>
      <c r="AH19">
        <v>25.35</v>
      </c>
      <c r="AI19">
        <v>60.24</v>
      </c>
      <c r="AZ19" t="s">
        <v>70</v>
      </c>
      <c r="BA19" t="s">
        <v>71</v>
      </c>
    </row>
    <row r="20" spans="1:53" x14ac:dyDescent="0.35">
      <c r="A20" t="s">
        <v>203</v>
      </c>
      <c r="B20" t="s">
        <v>204</v>
      </c>
      <c r="C20" t="s">
        <v>704</v>
      </c>
      <c r="D20" t="s">
        <v>692</v>
      </c>
      <c r="E20" t="s">
        <v>217</v>
      </c>
      <c r="F20" s="1">
        <v>42814</v>
      </c>
      <c r="G20">
        <v>1</v>
      </c>
      <c r="H20" t="s">
        <v>55</v>
      </c>
      <c r="I20">
        <v>34.93</v>
      </c>
      <c r="J20">
        <v>60</v>
      </c>
      <c r="L20" t="s">
        <v>56</v>
      </c>
      <c r="M20" t="s">
        <v>58</v>
      </c>
      <c r="N20" t="s">
        <v>58</v>
      </c>
      <c r="O20" t="s">
        <v>56</v>
      </c>
      <c r="P20" t="s">
        <v>116</v>
      </c>
      <c r="Q20" t="s">
        <v>60</v>
      </c>
      <c r="R20">
        <v>110</v>
      </c>
      <c r="S20" t="s">
        <v>61</v>
      </c>
      <c r="T20">
        <v>12</v>
      </c>
      <c r="U20">
        <v>6</v>
      </c>
      <c r="V20">
        <v>2.73</v>
      </c>
      <c r="W20">
        <v>10</v>
      </c>
      <c r="X20">
        <v>1.82</v>
      </c>
      <c r="Y20">
        <v>63.64</v>
      </c>
      <c r="Z20">
        <v>77.27</v>
      </c>
      <c r="AA20">
        <v>5.57</v>
      </c>
      <c r="AB20">
        <v>4.45</v>
      </c>
      <c r="AC20">
        <v>28.09</v>
      </c>
      <c r="AD20">
        <v>54.55</v>
      </c>
      <c r="AE20">
        <v>36.36</v>
      </c>
      <c r="AF20">
        <v>54.55</v>
      </c>
      <c r="AG20">
        <v>3.52</v>
      </c>
      <c r="AH20">
        <v>32.840000000000003</v>
      </c>
      <c r="AI20">
        <v>65.11</v>
      </c>
      <c r="AZ20" t="s">
        <v>62</v>
      </c>
      <c r="BA20" t="s">
        <v>63</v>
      </c>
    </row>
    <row r="21" spans="1:53" x14ac:dyDescent="0.35">
      <c r="A21" t="s">
        <v>203</v>
      </c>
      <c r="B21" t="s">
        <v>204</v>
      </c>
      <c r="C21" t="s">
        <v>704</v>
      </c>
      <c r="D21" t="s">
        <v>692</v>
      </c>
      <c r="E21" t="s">
        <v>218</v>
      </c>
      <c r="F21" s="1">
        <v>43020</v>
      </c>
      <c r="G21">
        <v>1</v>
      </c>
      <c r="H21" t="s">
        <v>55</v>
      </c>
      <c r="I21">
        <v>27.82</v>
      </c>
      <c r="J21">
        <v>60</v>
      </c>
      <c r="L21" t="s">
        <v>56</v>
      </c>
      <c r="M21" t="s">
        <v>219</v>
      </c>
      <c r="N21" t="s">
        <v>78</v>
      </c>
      <c r="O21" t="s">
        <v>65</v>
      </c>
      <c r="P21" t="s">
        <v>118</v>
      </c>
      <c r="Q21" t="s">
        <v>60</v>
      </c>
      <c r="R21">
        <v>110</v>
      </c>
      <c r="S21" t="s">
        <v>69</v>
      </c>
      <c r="T21">
        <v>7</v>
      </c>
      <c r="U21">
        <v>2</v>
      </c>
      <c r="V21">
        <v>0</v>
      </c>
      <c r="W21">
        <v>1.82</v>
      </c>
      <c r="X21">
        <v>1.82</v>
      </c>
      <c r="Y21">
        <v>5.45</v>
      </c>
      <c r="Z21">
        <v>93.64</v>
      </c>
      <c r="AA21">
        <v>5.91</v>
      </c>
      <c r="AB21">
        <v>0</v>
      </c>
      <c r="AC21">
        <v>5.1100000000000003</v>
      </c>
      <c r="AD21">
        <v>31.82</v>
      </c>
      <c r="AE21">
        <v>94.55</v>
      </c>
      <c r="AF21">
        <v>18.18</v>
      </c>
      <c r="AG21">
        <v>3.52</v>
      </c>
      <c r="AH21">
        <v>9.1999999999999993</v>
      </c>
      <c r="AI21">
        <v>60.16</v>
      </c>
      <c r="AZ21" t="s">
        <v>70</v>
      </c>
      <c r="BA21" t="s">
        <v>71</v>
      </c>
    </row>
    <row r="22" spans="1:53" x14ac:dyDescent="0.35">
      <c r="A22" t="s">
        <v>203</v>
      </c>
      <c r="B22" t="s">
        <v>204</v>
      </c>
      <c r="C22" t="s">
        <v>704</v>
      </c>
      <c r="D22" t="s">
        <v>692</v>
      </c>
      <c r="E22" t="s">
        <v>220</v>
      </c>
      <c r="F22" s="1">
        <v>43221</v>
      </c>
      <c r="G22">
        <v>1</v>
      </c>
      <c r="H22" t="s">
        <v>55</v>
      </c>
      <c r="I22">
        <v>29.46</v>
      </c>
      <c r="J22">
        <v>60</v>
      </c>
      <c r="L22" t="s">
        <v>56</v>
      </c>
      <c r="M22" t="s">
        <v>58</v>
      </c>
      <c r="N22" t="s">
        <v>78</v>
      </c>
      <c r="O22" t="s">
        <v>65</v>
      </c>
      <c r="P22" t="s">
        <v>221</v>
      </c>
      <c r="Q22" t="s">
        <v>60</v>
      </c>
      <c r="R22">
        <v>110</v>
      </c>
      <c r="S22" t="s">
        <v>61</v>
      </c>
      <c r="T22">
        <v>9</v>
      </c>
      <c r="U22">
        <v>3</v>
      </c>
      <c r="V22">
        <v>4.55</v>
      </c>
      <c r="W22">
        <v>0.91</v>
      </c>
      <c r="X22">
        <v>3.64</v>
      </c>
      <c r="Y22">
        <v>54.55</v>
      </c>
      <c r="Z22">
        <v>67.27</v>
      </c>
      <c r="AA22">
        <v>6.07</v>
      </c>
      <c r="AB22">
        <v>7.42</v>
      </c>
      <c r="AC22">
        <v>2.5499999999999998</v>
      </c>
      <c r="AD22">
        <v>40.909999999999997</v>
      </c>
      <c r="AE22">
        <v>45.45</v>
      </c>
      <c r="AF22">
        <v>27.27</v>
      </c>
      <c r="AG22">
        <v>7.05</v>
      </c>
      <c r="AH22">
        <v>47.29</v>
      </c>
      <c r="AI22">
        <v>57.75</v>
      </c>
      <c r="AZ22" t="s">
        <v>62</v>
      </c>
      <c r="BA22" t="s">
        <v>63</v>
      </c>
    </row>
    <row r="23" spans="1:53" x14ac:dyDescent="0.35">
      <c r="A23" t="s">
        <v>203</v>
      </c>
      <c r="B23" t="s">
        <v>204</v>
      </c>
      <c r="C23" t="s">
        <v>704</v>
      </c>
      <c r="D23" t="s">
        <v>692</v>
      </c>
      <c r="E23" t="s">
        <v>222</v>
      </c>
      <c r="F23" s="1">
        <v>43395</v>
      </c>
      <c r="G23">
        <v>1</v>
      </c>
      <c r="H23" t="s">
        <v>55</v>
      </c>
      <c r="I23">
        <v>41.41</v>
      </c>
      <c r="J23">
        <v>60</v>
      </c>
      <c r="L23" t="s">
        <v>56</v>
      </c>
      <c r="M23" t="s">
        <v>58</v>
      </c>
      <c r="N23" t="s">
        <v>58</v>
      </c>
      <c r="O23" t="s">
        <v>56</v>
      </c>
      <c r="P23" t="s">
        <v>223</v>
      </c>
      <c r="Q23" t="s">
        <v>60</v>
      </c>
      <c r="R23">
        <v>110</v>
      </c>
      <c r="S23" t="s">
        <v>69</v>
      </c>
      <c r="T23">
        <v>11</v>
      </c>
      <c r="U23">
        <v>4</v>
      </c>
      <c r="V23">
        <v>5.45</v>
      </c>
      <c r="W23">
        <v>5.45</v>
      </c>
      <c r="X23">
        <v>9.09</v>
      </c>
      <c r="Y23">
        <v>6.36</v>
      </c>
      <c r="Z23">
        <v>67.27</v>
      </c>
      <c r="AA23">
        <v>5.77</v>
      </c>
      <c r="AB23">
        <v>8.9</v>
      </c>
      <c r="AC23">
        <v>15.32</v>
      </c>
      <c r="AD23">
        <v>50</v>
      </c>
      <c r="AE23">
        <v>93.64</v>
      </c>
      <c r="AF23">
        <v>36.36</v>
      </c>
      <c r="AG23">
        <v>17.62</v>
      </c>
      <c r="AH23">
        <v>47.29</v>
      </c>
      <c r="AI23">
        <v>62.17</v>
      </c>
      <c r="AZ23" t="s">
        <v>70</v>
      </c>
      <c r="BA23" t="s">
        <v>71</v>
      </c>
    </row>
    <row r="24" spans="1:53" x14ac:dyDescent="0.35">
      <c r="F24" s="1"/>
      <c r="H24" t="s">
        <v>724</v>
      </c>
      <c r="I24">
        <f>AVERAGE(I13:I23)</f>
        <v>27.603636363636362</v>
      </c>
      <c r="J24">
        <f>AVERAGE(I20:I23)</f>
        <v>33.405000000000001</v>
      </c>
      <c r="K24">
        <f>AVERAGE(I20:I23)</f>
        <v>33.405000000000001</v>
      </c>
    </row>
    <row r="25" spans="1:53" x14ac:dyDescent="0.35">
      <c r="F25" s="1"/>
    </row>
    <row r="26" spans="1:53" x14ac:dyDescent="0.35">
      <c r="A26" t="s">
        <v>224</v>
      </c>
      <c r="B26" t="s">
        <v>225</v>
      </c>
      <c r="C26" t="s">
        <v>704</v>
      </c>
      <c r="D26" t="s">
        <v>692</v>
      </c>
      <c r="E26" t="s">
        <v>226</v>
      </c>
      <c r="F26" s="1">
        <v>38663</v>
      </c>
      <c r="G26">
        <v>1</v>
      </c>
      <c r="H26" t="s">
        <v>55</v>
      </c>
      <c r="I26">
        <v>35.090000000000003</v>
      </c>
      <c r="J26">
        <v>60</v>
      </c>
      <c r="L26" t="s">
        <v>56</v>
      </c>
      <c r="M26" t="s">
        <v>58</v>
      </c>
      <c r="N26" t="s">
        <v>58</v>
      </c>
      <c r="O26" t="s">
        <v>56</v>
      </c>
      <c r="P26" t="s">
        <v>176</v>
      </c>
      <c r="Q26" t="s">
        <v>106</v>
      </c>
      <c r="R26">
        <v>110</v>
      </c>
      <c r="S26" t="s">
        <v>69</v>
      </c>
      <c r="T26">
        <v>13</v>
      </c>
      <c r="U26">
        <v>4</v>
      </c>
      <c r="V26">
        <v>0</v>
      </c>
      <c r="W26">
        <v>7.08</v>
      </c>
      <c r="X26">
        <v>2.65</v>
      </c>
      <c r="Y26">
        <v>44.25</v>
      </c>
      <c r="Z26">
        <v>73.45</v>
      </c>
      <c r="AA26">
        <v>5.5</v>
      </c>
      <c r="AB26">
        <v>0</v>
      </c>
      <c r="AC26">
        <v>19.89</v>
      </c>
      <c r="AD26">
        <v>59.09</v>
      </c>
      <c r="AE26">
        <v>55.75</v>
      </c>
      <c r="AF26">
        <v>36.36</v>
      </c>
      <c r="AG26">
        <v>5.15</v>
      </c>
      <c r="AH26">
        <v>38.369999999999997</v>
      </c>
      <c r="AI26">
        <v>66.11</v>
      </c>
      <c r="AZ26" t="s">
        <v>111</v>
      </c>
      <c r="BA26" t="s">
        <v>71</v>
      </c>
    </row>
    <row r="27" spans="1:53" x14ac:dyDescent="0.35">
      <c r="A27" t="s">
        <v>224</v>
      </c>
      <c r="B27" t="s">
        <v>225</v>
      </c>
      <c r="C27" t="s">
        <v>704</v>
      </c>
      <c r="D27" t="s">
        <v>692</v>
      </c>
      <c r="E27" t="s">
        <v>227</v>
      </c>
      <c r="F27" s="1">
        <v>38841</v>
      </c>
      <c r="G27">
        <v>1</v>
      </c>
      <c r="H27" t="s">
        <v>55</v>
      </c>
      <c r="I27">
        <v>22.15</v>
      </c>
      <c r="J27">
        <v>60</v>
      </c>
      <c r="L27" t="s">
        <v>56</v>
      </c>
      <c r="M27" t="s">
        <v>175</v>
      </c>
      <c r="N27" t="s">
        <v>58</v>
      </c>
      <c r="O27" t="s">
        <v>56</v>
      </c>
      <c r="P27" t="s">
        <v>207</v>
      </c>
      <c r="Q27" t="s">
        <v>106</v>
      </c>
      <c r="R27">
        <v>110</v>
      </c>
      <c r="S27" t="s">
        <v>61</v>
      </c>
      <c r="T27">
        <v>9</v>
      </c>
      <c r="U27">
        <v>4</v>
      </c>
      <c r="V27">
        <v>1.79</v>
      </c>
      <c r="W27">
        <v>0.89</v>
      </c>
      <c r="X27">
        <v>0.89</v>
      </c>
      <c r="Y27">
        <v>75.89</v>
      </c>
      <c r="Z27">
        <v>93.75</v>
      </c>
      <c r="AA27">
        <v>5.95</v>
      </c>
      <c r="AB27">
        <v>2.91</v>
      </c>
      <c r="AC27">
        <v>2.5099999999999998</v>
      </c>
      <c r="AD27">
        <v>40.909999999999997</v>
      </c>
      <c r="AE27">
        <v>24.11</v>
      </c>
      <c r="AF27">
        <v>36.36</v>
      </c>
      <c r="AG27">
        <v>1.73</v>
      </c>
      <c r="AH27">
        <v>9.0299999999999994</v>
      </c>
      <c r="AI27">
        <v>59.61</v>
      </c>
      <c r="AZ27" t="s">
        <v>107</v>
      </c>
      <c r="BA27" t="s">
        <v>63</v>
      </c>
    </row>
    <row r="28" spans="1:53" x14ac:dyDescent="0.35">
      <c r="F28" s="1"/>
      <c r="H28" t="s">
        <v>724</v>
      </c>
      <c r="I28">
        <f>AVERAGE(I26:I27)</f>
        <v>28.62</v>
      </c>
      <c r="J28" s="2" t="s">
        <v>767</v>
      </c>
      <c r="K28" s="2" t="s">
        <v>767</v>
      </c>
    </row>
    <row r="29" spans="1:53" x14ac:dyDescent="0.35">
      <c r="F29" s="1"/>
    </row>
    <row r="30" spans="1:53" x14ac:dyDescent="0.35">
      <c r="A30" t="s">
        <v>228</v>
      </c>
      <c r="B30" t="s">
        <v>229</v>
      </c>
      <c r="C30" t="s">
        <v>705</v>
      </c>
      <c r="D30" t="s">
        <v>692</v>
      </c>
      <c r="E30" t="s">
        <v>230</v>
      </c>
      <c r="F30" s="1">
        <v>38307</v>
      </c>
      <c r="G30">
        <v>1</v>
      </c>
      <c r="H30" t="s">
        <v>55</v>
      </c>
      <c r="I30">
        <v>37.950000000000003</v>
      </c>
      <c r="J30">
        <v>60</v>
      </c>
      <c r="L30" t="s">
        <v>56</v>
      </c>
      <c r="M30" t="s">
        <v>109</v>
      </c>
      <c r="N30" t="s">
        <v>103</v>
      </c>
      <c r="O30" t="s">
        <v>104</v>
      </c>
      <c r="P30" t="s">
        <v>231</v>
      </c>
      <c r="Q30" t="s">
        <v>60</v>
      </c>
      <c r="R30">
        <v>110</v>
      </c>
      <c r="S30" t="s">
        <v>69</v>
      </c>
      <c r="T30">
        <v>14</v>
      </c>
      <c r="U30">
        <v>5</v>
      </c>
      <c r="V30">
        <v>6.72</v>
      </c>
      <c r="W30">
        <v>2.2400000000000002</v>
      </c>
      <c r="X30">
        <v>11.19</v>
      </c>
      <c r="Y30">
        <v>53.73</v>
      </c>
      <c r="Z30">
        <v>68.66</v>
      </c>
      <c r="AA30">
        <v>5.65</v>
      </c>
      <c r="AB30">
        <v>10.96</v>
      </c>
      <c r="AC30">
        <v>6.29</v>
      </c>
      <c r="AD30">
        <v>63.64</v>
      </c>
      <c r="AE30">
        <v>46.27</v>
      </c>
      <c r="AF30">
        <v>45.45</v>
      </c>
      <c r="AG30">
        <v>21.69</v>
      </c>
      <c r="AH30">
        <v>45.29</v>
      </c>
      <c r="AI30">
        <v>63.98</v>
      </c>
      <c r="AZ30" t="s">
        <v>70</v>
      </c>
      <c r="BA30" t="s">
        <v>71</v>
      </c>
    </row>
    <row r="31" spans="1:53" x14ac:dyDescent="0.35">
      <c r="A31" t="s">
        <v>228</v>
      </c>
      <c r="B31" t="s">
        <v>229</v>
      </c>
      <c r="C31" t="s">
        <v>705</v>
      </c>
      <c r="D31" t="s">
        <v>692</v>
      </c>
      <c r="E31" t="s">
        <v>232</v>
      </c>
      <c r="F31" s="1">
        <v>38481</v>
      </c>
      <c r="G31">
        <v>1</v>
      </c>
      <c r="H31" t="s">
        <v>55</v>
      </c>
      <c r="I31">
        <v>37.1</v>
      </c>
      <c r="J31">
        <v>60</v>
      </c>
      <c r="L31" t="s">
        <v>56</v>
      </c>
      <c r="M31" t="s">
        <v>58</v>
      </c>
      <c r="N31" t="s">
        <v>58</v>
      </c>
      <c r="O31" t="s">
        <v>56</v>
      </c>
      <c r="P31" t="s">
        <v>176</v>
      </c>
      <c r="Q31" t="s">
        <v>60</v>
      </c>
      <c r="R31">
        <v>110</v>
      </c>
      <c r="S31" t="s">
        <v>61</v>
      </c>
      <c r="T31">
        <v>11</v>
      </c>
      <c r="U31">
        <v>5</v>
      </c>
      <c r="V31">
        <v>20.51</v>
      </c>
      <c r="W31">
        <v>0</v>
      </c>
      <c r="X31">
        <v>8.5500000000000007</v>
      </c>
      <c r="Y31">
        <v>56.41</v>
      </c>
      <c r="Z31">
        <v>71.790000000000006</v>
      </c>
      <c r="AA31">
        <v>5.44</v>
      </c>
      <c r="AB31">
        <v>33.46</v>
      </c>
      <c r="AC31">
        <v>0</v>
      </c>
      <c r="AD31">
        <v>50</v>
      </c>
      <c r="AE31">
        <v>43.59</v>
      </c>
      <c r="AF31">
        <v>45.45</v>
      </c>
      <c r="AG31">
        <v>16.559999999999999</v>
      </c>
      <c r="AH31">
        <v>40.76</v>
      </c>
      <c r="AI31">
        <v>66.989999999999995</v>
      </c>
      <c r="AZ31" t="s">
        <v>62</v>
      </c>
      <c r="BA31" t="s">
        <v>63</v>
      </c>
    </row>
    <row r="32" spans="1:53" x14ac:dyDescent="0.35">
      <c r="A32" t="s">
        <v>228</v>
      </c>
      <c r="B32" t="s">
        <v>229</v>
      </c>
      <c r="C32" t="s">
        <v>705</v>
      </c>
      <c r="D32" t="s">
        <v>692</v>
      </c>
      <c r="E32" t="s">
        <v>233</v>
      </c>
      <c r="F32" s="1">
        <v>38684</v>
      </c>
      <c r="G32">
        <v>1</v>
      </c>
      <c r="H32" t="s">
        <v>55</v>
      </c>
      <c r="I32">
        <v>37.770000000000003</v>
      </c>
      <c r="J32">
        <v>60</v>
      </c>
      <c r="L32" t="s">
        <v>56</v>
      </c>
      <c r="M32" t="s">
        <v>58</v>
      </c>
      <c r="N32" t="s">
        <v>78</v>
      </c>
      <c r="O32" t="s">
        <v>65</v>
      </c>
      <c r="P32" t="s">
        <v>176</v>
      </c>
      <c r="Q32" t="s">
        <v>60</v>
      </c>
      <c r="R32">
        <v>110</v>
      </c>
      <c r="S32" t="s">
        <v>69</v>
      </c>
      <c r="T32">
        <v>11</v>
      </c>
      <c r="U32">
        <v>3</v>
      </c>
      <c r="V32">
        <v>0</v>
      </c>
      <c r="W32">
        <v>7.44</v>
      </c>
      <c r="X32">
        <v>7.44</v>
      </c>
      <c r="Y32">
        <v>4.13</v>
      </c>
      <c r="Z32">
        <v>80.17</v>
      </c>
      <c r="AA32">
        <v>5.58</v>
      </c>
      <c r="AB32">
        <v>0</v>
      </c>
      <c r="AC32">
        <v>20.89</v>
      </c>
      <c r="AD32">
        <v>50</v>
      </c>
      <c r="AE32">
        <v>95.87</v>
      </c>
      <c r="AF32">
        <v>27.27</v>
      </c>
      <c r="AG32">
        <v>14.41</v>
      </c>
      <c r="AH32">
        <v>28.66</v>
      </c>
      <c r="AI32">
        <v>65.02</v>
      </c>
      <c r="AZ32" t="s">
        <v>70</v>
      </c>
      <c r="BA32" t="s">
        <v>71</v>
      </c>
    </row>
    <row r="33" spans="1:53" x14ac:dyDescent="0.35">
      <c r="A33" t="s">
        <v>228</v>
      </c>
      <c r="B33" t="s">
        <v>229</v>
      </c>
      <c r="C33" t="s">
        <v>705</v>
      </c>
      <c r="D33" t="s">
        <v>692</v>
      </c>
      <c r="E33" t="s">
        <v>234</v>
      </c>
      <c r="F33" s="1">
        <v>41375</v>
      </c>
      <c r="G33">
        <v>1</v>
      </c>
      <c r="H33" t="s">
        <v>55</v>
      </c>
      <c r="I33">
        <v>45.53</v>
      </c>
      <c r="J33">
        <v>60</v>
      </c>
      <c r="L33" t="s">
        <v>56</v>
      </c>
      <c r="M33" t="s">
        <v>202</v>
      </c>
      <c r="N33" t="s">
        <v>78</v>
      </c>
      <c r="O33" t="s">
        <v>65</v>
      </c>
      <c r="P33" t="s">
        <v>235</v>
      </c>
      <c r="Q33" t="s">
        <v>60</v>
      </c>
      <c r="R33">
        <v>110</v>
      </c>
      <c r="S33" t="s">
        <v>61</v>
      </c>
      <c r="T33">
        <v>14</v>
      </c>
      <c r="U33">
        <v>5</v>
      </c>
      <c r="V33">
        <v>14.55</v>
      </c>
      <c r="W33">
        <v>5.45</v>
      </c>
      <c r="X33">
        <v>10.91</v>
      </c>
      <c r="Y33">
        <v>40.909999999999997</v>
      </c>
      <c r="Z33">
        <v>53.64</v>
      </c>
      <c r="AA33">
        <v>5.32</v>
      </c>
      <c r="AB33">
        <v>23.73</v>
      </c>
      <c r="AC33">
        <v>15.32</v>
      </c>
      <c r="AD33">
        <v>63.64</v>
      </c>
      <c r="AE33">
        <v>59.09</v>
      </c>
      <c r="AF33">
        <v>45.45</v>
      </c>
      <c r="AG33">
        <v>21.14</v>
      </c>
      <c r="AH33">
        <v>67</v>
      </c>
      <c r="AI33">
        <v>68.849999999999994</v>
      </c>
      <c r="AZ33" t="s">
        <v>62</v>
      </c>
      <c r="BA33" t="s">
        <v>63</v>
      </c>
    </row>
    <row r="34" spans="1:53" x14ac:dyDescent="0.35">
      <c r="A34" t="s">
        <v>228</v>
      </c>
      <c r="B34" t="s">
        <v>229</v>
      </c>
      <c r="C34" t="s">
        <v>705</v>
      </c>
      <c r="D34" t="s">
        <v>692</v>
      </c>
      <c r="E34" t="s">
        <v>236</v>
      </c>
      <c r="F34" s="1">
        <v>41540</v>
      </c>
      <c r="G34">
        <v>1</v>
      </c>
      <c r="H34" t="s">
        <v>55</v>
      </c>
      <c r="I34">
        <v>43.36</v>
      </c>
      <c r="J34">
        <v>60</v>
      </c>
      <c r="L34" t="s">
        <v>56</v>
      </c>
      <c r="M34" t="s">
        <v>58</v>
      </c>
      <c r="N34" t="s">
        <v>58</v>
      </c>
      <c r="O34" t="s">
        <v>56</v>
      </c>
      <c r="P34" t="s">
        <v>237</v>
      </c>
      <c r="Q34" t="s">
        <v>60</v>
      </c>
      <c r="R34">
        <v>110</v>
      </c>
      <c r="S34" t="s">
        <v>69</v>
      </c>
      <c r="T34">
        <v>9</v>
      </c>
      <c r="U34">
        <v>5</v>
      </c>
      <c r="V34">
        <v>20.91</v>
      </c>
      <c r="W34">
        <v>2.73</v>
      </c>
      <c r="X34">
        <v>10.91</v>
      </c>
      <c r="Y34">
        <v>10</v>
      </c>
      <c r="Z34">
        <v>72.73</v>
      </c>
      <c r="AA34">
        <v>5.36</v>
      </c>
      <c r="AB34">
        <v>34.11</v>
      </c>
      <c r="AC34">
        <v>7.66</v>
      </c>
      <c r="AD34">
        <v>40.909999999999997</v>
      </c>
      <c r="AE34">
        <v>90</v>
      </c>
      <c r="AF34">
        <v>45.45</v>
      </c>
      <c r="AG34">
        <v>21.14</v>
      </c>
      <c r="AH34">
        <v>39.409999999999997</v>
      </c>
      <c r="AI34">
        <v>68.180000000000007</v>
      </c>
      <c r="AZ34" t="s">
        <v>70</v>
      </c>
      <c r="BA34" t="s">
        <v>71</v>
      </c>
    </row>
    <row r="35" spans="1:53" x14ac:dyDescent="0.35">
      <c r="F35" s="1"/>
      <c r="H35" t="s">
        <v>724</v>
      </c>
      <c r="I35">
        <f>AVERAGE(I30:I34)</f>
        <v>40.342000000000006</v>
      </c>
      <c r="J35" s="2" t="s">
        <v>767</v>
      </c>
      <c r="K35" s="2" t="s">
        <v>767</v>
      </c>
    </row>
    <row r="36" spans="1:53" x14ac:dyDescent="0.35">
      <c r="F36" s="1"/>
    </row>
    <row r="37" spans="1:53" x14ac:dyDescent="0.35">
      <c r="A37" t="s">
        <v>238</v>
      </c>
      <c r="B37" t="s">
        <v>239</v>
      </c>
      <c r="C37" t="s">
        <v>705</v>
      </c>
      <c r="D37" t="s">
        <v>692</v>
      </c>
      <c r="E37" t="s">
        <v>240</v>
      </c>
      <c r="F37" s="1">
        <v>38307</v>
      </c>
      <c r="G37">
        <v>1</v>
      </c>
      <c r="H37" t="s">
        <v>55</v>
      </c>
      <c r="I37">
        <v>57.79</v>
      </c>
      <c r="J37">
        <v>60</v>
      </c>
      <c r="L37" t="s">
        <v>104</v>
      </c>
      <c r="M37" t="s">
        <v>241</v>
      </c>
      <c r="N37" t="s">
        <v>58</v>
      </c>
      <c r="O37" t="s">
        <v>56</v>
      </c>
      <c r="P37" t="s">
        <v>231</v>
      </c>
      <c r="Q37" t="s">
        <v>60</v>
      </c>
      <c r="R37">
        <v>110</v>
      </c>
      <c r="S37" t="s">
        <v>69</v>
      </c>
      <c r="T37">
        <v>13</v>
      </c>
      <c r="U37">
        <v>7</v>
      </c>
      <c r="V37">
        <v>9.84</v>
      </c>
      <c r="W37">
        <v>44.26</v>
      </c>
      <c r="X37">
        <v>1.64</v>
      </c>
      <c r="Y37">
        <v>23.77</v>
      </c>
      <c r="Z37">
        <v>61.48</v>
      </c>
      <c r="AA37">
        <v>3.98</v>
      </c>
      <c r="AB37">
        <v>16.05</v>
      </c>
      <c r="AC37">
        <v>100</v>
      </c>
      <c r="AD37">
        <v>59.09</v>
      </c>
      <c r="AE37">
        <v>76.23</v>
      </c>
      <c r="AF37">
        <v>63.64</v>
      </c>
      <c r="AG37">
        <v>3.18</v>
      </c>
      <c r="AH37">
        <v>55.67</v>
      </c>
      <c r="AI37">
        <v>88.48</v>
      </c>
      <c r="AZ37" t="s">
        <v>70</v>
      </c>
      <c r="BA37" t="s">
        <v>71</v>
      </c>
    </row>
    <row r="38" spans="1:53" x14ac:dyDescent="0.35">
      <c r="A38" t="s">
        <v>238</v>
      </c>
      <c r="B38" t="s">
        <v>239</v>
      </c>
      <c r="C38" t="s">
        <v>705</v>
      </c>
      <c r="D38" t="s">
        <v>692</v>
      </c>
      <c r="E38" t="s">
        <v>242</v>
      </c>
      <c r="F38" s="1">
        <v>38481</v>
      </c>
      <c r="G38">
        <v>1</v>
      </c>
      <c r="H38" t="s">
        <v>55</v>
      </c>
      <c r="I38">
        <v>46.44</v>
      </c>
      <c r="J38">
        <v>60</v>
      </c>
      <c r="L38" t="s">
        <v>56</v>
      </c>
      <c r="M38" t="s">
        <v>175</v>
      </c>
      <c r="N38" t="s">
        <v>58</v>
      </c>
      <c r="O38" t="s">
        <v>56</v>
      </c>
      <c r="P38" t="s">
        <v>176</v>
      </c>
      <c r="Q38" t="s">
        <v>60</v>
      </c>
      <c r="R38">
        <v>110</v>
      </c>
      <c r="S38" t="s">
        <v>61</v>
      </c>
      <c r="T38">
        <v>11</v>
      </c>
      <c r="U38">
        <v>6</v>
      </c>
      <c r="V38">
        <v>12.9</v>
      </c>
      <c r="W38">
        <v>16.13</v>
      </c>
      <c r="X38">
        <v>11.83</v>
      </c>
      <c r="Y38">
        <v>49.46</v>
      </c>
      <c r="Z38">
        <v>62.37</v>
      </c>
      <c r="AA38">
        <v>5.05</v>
      </c>
      <c r="AB38">
        <v>21.05</v>
      </c>
      <c r="AC38">
        <v>45.31</v>
      </c>
      <c r="AD38">
        <v>50</v>
      </c>
      <c r="AE38">
        <v>50.54</v>
      </c>
      <c r="AF38">
        <v>54.55</v>
      </c>
      <c r="AG38">
        <v>22.92</v>
      </c>
      <c r="AH38">
        <v>54.38</v>
      </c>
      <c r="AI38">
        <v>72.739999999999995</v>
      </c>
      <c r="AZ38" t="s">
        <v>62</v>
      </c>
      <c r="BA38" t="s">
        <v>63</v>
      </c>
    </row>
    <row r="39" spans="1:53" x14ac:dyDescent="0.35">
      <c r="A39" t="s">
        <v>238</v>
      </c>
      <c r="B39" t="s">
        <v>239</v>
      </c>
      <c r="C39" t="s">
        <v>705</v>
      </c>
      <c r="D39" t="s">
        <v>692</v>
      </c>
      <c r="E39" t="s">
        <v>243</v>
      </c>
      <c r="F39" s="1">
        <v>38684</v>
      </c>
      <c r="G39">
        <v>1</v>
      </c>
      <c r="H39" t="s">
        <v>55</v>
      </c>
      <c r="I39">
        <v>62.11</v>
      </c>
      <c r="J39">
        <v>60</v>
      </c>
      <c r="L39" t="s">
        <v>56</v>
      </c>
      <c r="M39" t="s">
        <v>58</v>
      </c>
      <c r="N39" t="s">
        <v>78</v>
      </c>
      <c r="O39" t="s">
        <v>65</v>
      </c>
      <c r="P39" t="s">
        <v>176</v>
      </c>
      <c r="Q39" t="s">
        <v>60</v>
      </c>
      <c r="R39">
        <v>110</v>
      </c>
      <c r="S39" t="s">
        <v>69</v>
      </c>
      <c r="T39">
        <v>18</v>
      </c>
      <c r="U39">
        <v>6</v>
      </c>
      <c r="V39">
        <v>16.53</v>
      </c>
      <c r="W39">
        <v>22.31</v>
      </c>
      <c r="X39">
        <v>15.7</v>
      </c>
      <c r="Y39">
        <v>4.96</v>
      </c>
      <c r="Z39">
        <v>55.37</v>
      </c>
      <c r="AA39">
        <v>4.5</v>
      </c>
      <c r="AB39">
        <v>26.96</v>
      </c>
      <c r="AC39">
        <v>62.68</v>
      </c>
      <c r="AD39">
        <v>81.819999999999993</v>
      </c>
      <c r="AE39">
        <v>95.04</v>
      </c>
      <c r="AF39">
        <v>54.55</v>
      </c>
      <c r="AG39">
        <v>30.43</v>
      </c>
      <c r="AH39">
        <v>64.489999999999995</v>
      </c>
      <c r="AI39">
        <v>80.94</v>
      </c>
      <c r="AZ39" t="s">
        <v>70</v>
      </c>
      <c r="BA39" t="s">
        <v>71</v>
      </c>
    </row>
    <row r="40" spans="1:53" x14ac:dyDescent="0.35">
      <c r="F40" s="1"/>
      <c r="H40" t="s">
        <v>724</v>
      </c>
      <c r="I40">
        <f>AVERAGE(I37:I39)</f>
        <v>55.446666666666658</v>
      </c>
      <c r="J40" s="2" t="s">
        <v>767</v>
      </c>
      <c r="K40" s="2" t="s">
        <v>767</v>
      </c>
    </row>
    <row r="41" spans="1:53" x14ac:dyDescent="0.35">
      <c r="F41" s="1"/>
    </row>
    <row r="42" spans="1:53" x14ac:dyDescent="0.35">
      <c r="A42" t="s">
        <v>251</v>
      </c>
      <c r="B42" t="s">
        <v>252</v>
      </c>
      <c r="C42" t="s">
        <v>707</v>
      </c>
      <c r="D42" t="s">
        <v>692</v>
      </c>
      <c r="E42" t="s">
        <v>253</v>
      </c>
      <c r="F42" s="1">
        <v>39954</v>
      </c>
      <c r="G42">
        <v>1</v>
      </c>
      <c r="H42" t="s">
        <v>55</v>
      </c>
      <c r="I42">
        <v>14.42</v>
      </c>
      <c r="J42">
        <v>60</v>
      </c>
      <c r="L42" t="s">
        <v>65</v>
      </c>
      <c r="M42" t="s">
        <v>78</v>
      </c>
      <c r="N42" t="s">
        <v>78</v>
      </c>
      <c r="O42" t="s">
        <v>65</v>
      </c>
      <c r="P42" t="s">
        <v>254</v>
      </c>
      <c r="Q42" t="s">
        <v>60</v>
      </c>
      <c r="R42">
        <v>110</v>
      </c>
      <c r="S42" t="s">
        <v>61</v>
      </c>
      <c r="T42">
        <v>5</v>
      </c>
      <c r="U42">
        <v>1</v>
      </c>
      <c r="V42">
        <v>0</v>
      </c>
      <c r="W42">
        <v>0</v>
      </c>
      <c r="X42">
        <v>0.94</v>
      </c>
      <c r="Y42">
        <v>86.79</v>
      </c>
      <c r="Z42">
        <v>93.4</v>
      </c>
      <c r="AA42">
        <v>5.99</v>
      </c>
      <c r="AB42">
        <v>0</v>
      </c>
      <c r="AC42">
        <v>0</v>
      </c>
      <c r="AD42">
        <v>22.73</v>
      </c>
      <c r="AE42">
        <v>13.21</v>
      </c>
      <c r="AF42">
        <v>9.09</v>
      </c>
      <c r="AG42">
        <v>1.83</v>
      </c>
      <c r="AH42">
        <v>9.5399999999999991</v>
      </c>
      <c r="AI42">
        <v>58.96</v>
      </c>
      <c r="AZ42" t="s">
        <v>62</v>
      </c>
      <c r="BA42" t="s">
        <v>63</v>
      </c>
    </row>
    <row r="43" spans="1:53" x14ac:dyDescent="0.35">
      <c r="A43" t="s">
        <v>251</v>
      </c>
      <c r="B43" t="s">
        <v>252</v>
      </c>
      <c r="C43" t="s">
        <v>707</v>
      </c>
      <c r="D43" t="s">
        <v>692</v>
      </c>
      <c r="E43" t="s">
        <v>255</v>
      </c>
      <c r="F43" s="1">
        <v>40261</v>
      </c>
      <c r="G43">
        <v>1</v>
      </c>
      <c r="H43" t="s">
        <v>55</v>
      </c>
      <c r="I43">
        <v>21.35</v>
      </c>
      <c r="J43">
        <v>60</v>
      </c>
      <c r="L43" t="s">
        <v>65</v>
      </c>
      <c r="M43" t="s">
        <v>256</v>
      </c>
      <c r="N43" t="s">
        <v>78</v>
      </c>
      <c r="O43" t="s">
        <v>65</v>
      </c>
      <c r="P43" t="s">
        <v>257</v>
      </c>
      <c r="Q43" t="s">
        <v>60</v>
      </c>
      <c r="R43">
        <v>110</v>
      </c>
      <c r="S43" t="s">
        <v>61</v>
      </c>
      <c r="T43">
        <v>8</v>
      </c>
      <c r="U43">
        <v>3</v>
      </c>
      <c r="V43">
        <v>0</v>
      </c>
      <c r="W43">
        <v>2.27</v>
      </c>
      <c r="X43">
        <v>1.1399999999999999</v>
      </c>
      <c r="Y43">
        <v>79.55</v>
      </c>
      <c r="Z43">
        <v>87.5</v>
      </c>
      <c r="AA43">
        <v>5.92</v>
      </c>
      <c r="AB43">
        <v>0</v>
      </c>
      <c r="AC43">
        <v>6.38</v>
      </c>
      <c r="AD43">
        <v>36.36</v>
      </c>
      <c r="AE43">
        <v>20.45</v>
      </c>
      <c r="AF43">
        <v>27.27</v>
      </c>
      <c r="AG43">
        <v>2.2000000000000002</v>
      </c>
      <c r="AH43">
        <v>18.059999999999999</v>
      </c>
      <c r="AI43">
        <v>60.02</v>
      </c>
      <c r="AZ43" t="s">
        <v>62</v>
      </c>
      <c r="BA43" t="s">
        <v>63</v>
      </c>
    </row>
    <row r="44" spans="1:53" x14ac:dyDescent="0.35">
      <c r="A44" t="s">
        <v>251</v>
      </c>
      <c r="B44" t="s">
        <v>252</v>
      </c>
      <c r="C44" t="s">
        <v>707</v>
      </c>
      <c r="D44" t="s">
        <v>692</v>
      </c>
      <c r="E44" t="s">
        <v>258</v>
      </c>
      <c r="F44" s="1">
        <v>40492</v>
      </c>
      <c r="G44">
        <v>1</v>
      </c>
      <c r="H44" t="s">
        <v>55</v>
      </c>
      <c r="I44">
        <v>22.57</v>
      </c>
      <c r="J44">
        <v>60</v>
      </c>
      <c r="L44" t="s">
        <v>56</v>
      </c>
      <c r="M44" t="s">
        <v>58</v>
      </c>
      <c r="N44" t="s">
        <v>58</v>
      </c>
      <c r="O44" t="s">
        <v>56</v>
      </c>
      <c r="P44" t="s">
        <v>68</v>
      </c>
      <c r="Q44" t="s">
        <v>60</v>
      </c>
      <c r="R44">
        <v>110</v>
      </c>
      <c r="S44" t="s">
        <v>69</v>
      </c>
      <c r="T44">
        <v>7</v>
      </c>
      <c r="U44">
        <v>2</v>
      </c>
      <c r="V44">
        <v>1.92</v>
      </c>
      <c r="W44">
        <v>0</v>
      </c>
      <c r="X44">
        <v>3.85</v>
      </c>
      <c r="Y44">
        <v>50.96</v>
      </c>
      <c r="Z44">
        <v>92.31</v>
      </c>
      <c r="AA44">
        <v>5.93</v>
      </c>
      <c r="AB44">
        <v>3.14</v>
      </c>
      <c r="AC44">
        <v>0</v>
      </c>
      <c r="AD44">
        <v>31.82</v>
      </c>
      <c r="AE44">
        <v>49.04</v>
      </c>
      <c r="AF44">
        <v>18.18</v>
      </c>
      <c r="AG44">
        <v>7.45</v>
      </c>
      <c r="AH44">
        <v>11.12</v>
      </c>
      <c r="AI44">
        <v>59.81</v>
      </c>
      <c r="AZ44" t="s">
        <v>70</v>
      </c>
      <c r="BA44" t="s">
        <v>71</v>
      </c>
    </row>
    <row r="45" spans="1:53" x14ac:dyDescent="0.35">
      <c r="F45" s="1"/>
      <c r="H45" t="s">
        <v>724</v>
      </c>
      <c r="I45">
        <f>AVERAGE(I42:I44)</f>
        <v>19.446666666666669</v>
      </c>
      <c r="J45" s="2" t="s">
        <v>767</v>
      </c>
      <c r="K45" s="2" t="s">
        <v>767</v>
      </c>
    </row>
    <row r="46" spans="1:53" x14ac:dyDescent="0.35">
      <c r="F46" s="1"/>
    </row>
    <row r="47" spans="1:53" x14ac:dyDescent="0.35">
      <c r="A47" t="s">
        <v>259</v>
      </c>
      <c r="B47" t="s">
        <v>260</v>
      </c>
      <c r="C47" t="s">
        <v>708</v>
      </c>
      <c r="D47" t="s">
        <v>692</v>
      </c>
      <c r="E47" t="s">
        <v>261</v>
      </c>
      <c r="F47" s="1">
        <v>40689</v>
      </c>
      <c r="G47">
        <v>1</v>
      </c>
      <c r="H47" t="s">
        <v>55</v>
      </c>
      <c r="I47">
        <v>22.51</v>
      </c>
      <c r="J47">
        <v>60</v>
      </c>
      <c r="L47" t="s">
        <v>56</v>
      </c>
      <c r="M47" t="s">
        <v>262</v>
      </c>
      <c r="N47" t="s">
        <v>58</v>
      </c>
      <c r="O47" t="s">
        <v>56</v>
      </c>
      <c r="P47" t="s">
        <v>193</v>
      </c>
      <c r="Q47" t="s">
        <v>60</v>
      </c>
      <c r="R47">
        <v>110</v>
      </c>
      <c r="S47" t="s">
        <v>61</v>
      </c>
      <c r="T47">
        <v>9</v>
      </c>
      <c r="U47">
        <v>1</v>
      </c>
      <c r="V47">
        <v>0</v>
      </c>
      <c r="W47">
        <v>0</v>
      </c>
      <c r="X47">
        <v>0.91</v>
      </c>
      <c r="Y47">
        <v>61.82</v>
      </c>
      <c r="Z47">
        <v>76.36</v>
      </c>
      <c r="AA47">
        <v>6.19</v>
      </c>
      <c r="AB47">
        <v>0</v>
      </c>
      <c r="AC47">
        <v>0</v>
      </c>
      <c r="AD47">
        <v>40.909999999999997</v>
      </c>
      <c r="AE47">
        <v>38.18</v>
      </c>
      <c r="AF47">
        <v>9.09</v>
      </c>
      <c r="AG47">
        <v>1.76</v>
      </c>
      <c r="AH47">
        <v>34.159999999999997</v>
      </c>
      <c r="AI47">
        <v>56.02</v>
      </c>
      <c r="AZ47" t="s">
        <v>62</v>
      </c>
      <c r="BA47" t="s">
        <v>63</v>
      </c>
    </row>
    <row r="48" spans="1:53" x14ac:dyDescent="0.35">
      <c r="A48" t="s">
        <v>259</v>
      </c>
      <c r="B48" t="s">
        <v>260</v>
      </c>
      <c r="C48" t="s">
        <v>708</v>
      </c>
      <c r="D48" t="s">
        <v>692</v>
      </c>
      <c r="E48" t="s">
        <v>263</v>
      </c>
      <c r="F48" s="1">
        <v>40840</v>
      </c>
      <c r="G48">
        <v>1</v>
      </c>
      <c r="H48" t="s">
        <v>55</v>
      </c>
      <c r="I48">
        <v>24.06</v>
      </c>
      <c r="J48">
        <v>60</v>
      </c>
      <c r="K48" t="s">
        <v>264</v>
      </c>
      <c r="L48" t="s">
        <v>65</v>
      </c>
      <c r="M48" t="s">
        <v>265</v>
      </c>
      <c r="N48" t="s">
        <v>78</v>
      </c>
      <c r="O48" t="s">
        <v>65</v>
      </c>
      <c r="P48" t="s">
        <v>195</v>
      </c>
      <c r="Q48" t="s">
        <v>60</v>
      </c>
      <c r="R48">
        <v>110</v>
      </c>
      <c r="S48" t="s">
        <v>69</v>
      </c>
      <c r="T48">
        <v>7</v>
      </c>
      <c r="U48">
        <v>1</v>
      </c>
      <c r="V48">
        <v>0</v>
      </c>
      <c r="W48">
        <v>0</v>
      </c>
      <c r="X48">
        <v>0</v>
      </c>
      <c r="Y48">
        <v>46.15</v>
      </c>
      <c r="Z48">
        <v>73.08</v>
      </c>
      <c r="AA48">
        <v>6</v>
      </c>
      <c r="AB48">
        <v>0</v>
      </c>
      <c r="AC48">
        <v>0</v>
      </c>
      <c r="AD48">
        <v>31.82</v>
      </c>
      <c r="AE48">
        <v>53.85</v>
      </c>
      <c r="AF48">
        <v>9.09</v>
      </c>
      <c r="AG48">
        <v>0</v>
      </c>
      <c r="AH48">
        <v>38.909999999999997</v>
      </c>
      <c r="AI48">
        <v>58.82</v>
      </c>
      <c r="AZ48" t="s">
        <v>70</v>
      </c>
      <c r="BA48" t="s">
        <v>71</v>
      </c>
    </row>
    <row r="49" spans="1:53" x14ac:dyDescent="0.35">
      <c r="F49" s="1"/>
      <c r="H49" t="s">
        <v>724</v>
      </c>
      <c r="I49">
        <f>AVERAGE(I47:I48)</f>
        <v>23.285</v>
      </c>
      <c r="J49" s="2" t="s">
        <v>767</v>
      </c>
      <c r="K49" s="2" t="s">
        <v>767</v>
      </c>
    </row>
    <row r="50" spans="1:53" x14ac:dyDescent="0.35">
      <c r="F50" s="1"/>
    </row>
    <row r="51" spans="1:53" x14ac:dyDescent="0.35">
      <c r="A51" t="s">
        <v>266</v>
      </c>
      <c r="B51" t="s">
        <v>267</v>
      </c>
      <c r="C51" t="s">
        <v>709</v>
      </c>
      <c r="D51" t="s">
        <v>692</v>
      </c>
      <c r="E51" t="s">
        <v>268</v>
      </c>
      <c r="F51" s="1">
        <v>41374</v>
      </c>
      <c r="G51">
        <v>1</v>
      </c>
      <c r="H51" t="s">
        <v>55</v>
      </c>
      <c r="I51">
        <v>26.34</v>
      </c>
      <c r="J51">
        <v>60</v>
      </c>
      <c r="L51" t="s">
        <v>56</v>
      </c>
      <c r="M51" t="s">
        <v>58</v>
      </c>
      <c r="N51" t="s">
        <v>58</v>
      </c>
      <c r="O51" t="s">
        <v>56</v>
      </c>
      <c r="P51" t="s">
        <v>269</v>
      </c>
      <c r="Q51" t="s">
        <v>60</v>
      </c>
      <c r="R51">
        <v>110</v>
      </c>
      <c r="S51" t="s">
        <v>61</v>
      </c>
      <c r="T51">
        <v>9</v>
      </c>
      <c r="U51">
        <v>2</v>
      </c>
      <c r="V51">
        <v>0</v>
      </c>
      <c r="W51">
        <v>0.91</v>
      </c>
      <c r="X51">
        <v>14.55</v>
      </c>
      <c r="Y51">
        <v>67.27</v>
      </c>
      <c r="Z51">
        <v>81.819999999999993</v>
      </c>
      <c r="AA51">
        <v>5.79</v>
      </c>
      <c r="AB51">
        <v>0</v>
      </c>
      <c r="AC51">
        <v>2.5499999999999998</v>
      </c>
      <c r="AD51">
        <v>40.909999999999997</v>
      </c>
      <c r="AE51">
        <v>32.729999999999997</v>
      </c>
      <c r="AF51">
        <v>18.18</v>
      </c>
      <c r="AG51">
        <v>28.19</v>
      </c>
      <c r="AH51">
        <v>26.27</v>
      </c>
      <c r="AI51">
        <v>61.9</v>
      </c>
      <c r="AZ51" t="s">
        <v>62</v>
      </c>
      <c r="BA51" t="s">
        <v>63</v>
      </c>
    </row>
    <row r="52" spans="1:53" x14ac:dyDescent="0.35">
      <c r="A52" t="s">
        <v>266</v>
      </c>
      <c r="B52" t="s">
        <v>267</v>
      </c>
      <c r="C52" t="s">
        <v>709</v>
      </c>
      <c r="D52" t="s">
        <v>692</v>
      </c>
      <c r="E52" t="s">
        <v>270</v>
      </c>
      <c r="F52" s="1">
        <v>41528</v>
      </c>
      <c r="G52">
        <v>1</v>
      </c>
      <c r="H52" t="s">
        <v>55</v>
      </c>
      <c r="I52">
        <v>27.49</v>
      </c>
      <c r="J52">
        <v>60</v>
      </c>
      <c r="L52" t="s">
        <v>56</v>
      </c>
      <c r="M52" t="s">
        <v>58</v>
      </c>
      <c r="N52" t="s">
        <v>58</v>
      </c>
      <c r="O52" t="s">
        <v>56</v>
      </c>
      <c r="P52" t="s">
        <v>237</v>
      </c>
      <c r="Q52" t="s">
        <v>60</v>
      </c>
      <c r="R52">
        <v>110</v>
      </c>
      <c r="S52" t="s">
        <v>69</v>
      </c>
      <c r="T52">
        <v>9</v>
      </c>
      <c r="U52">
        <v>3</v>
      </c>
      <c r="V52">
        <v>5.45</v>
      </c>
      <c r="W52">
        <v>0.91</v>
      </c>
      <c r="X52">
        <v>4.55</v>
      </c>
      <c r="Y52">
        <v>62.73</v>
      </c>
      <c r="Z52">
        <v>78.180000000000007</v>
      </c>
      <c r="AA52">
        <v>5.74</v>
      </c>
      <c r="AB52">
        <v>8.9</v>
      </c>
      <c r="AC52">
        <v>2.5499999999999998</v>
      </c>
      <c r="AD52">
        <v>40.909999999999997</v>
      </c>
      <c r="AE52">
        <v>37.270000000000003</v>
      </c>
      <c r="AF52">
        <v>27.27</v>
      </c>
      <c r="AG52">
        <v>8.81</v>
      </c>
      <c r="AH52">
        <v>31.53</v>
      </c>
      <c r="AI52">
        <v>62.7</v>
      </c>
      <c r="AZ52" t="s">
        <v>70</v>
      </c>
      <c r="BA52" t="s">
        <v>71</v>
      </c>
    </row>
    <row r="53" spans="1:53" x14ac:dyDescent="0.35">
      <c r="F53" s="1"/>
      <c r="H53" t="s">
        <v>724</v>
      </c>
      <c r="I53">
        <f>AVERAGE(I51:I52)</f>
        <v>26.914999999999999</v>
      </c>
      <c r="J53" s="2" t="s">
        <v>767</v>
      </c>
      <c r="K53" s="2" t="s">
        <v>767</v>
      </c>
    </row>
    <row r="54" spans="1:53" x14ac:dyDescent="0.35">
      <c r="F54" s="1"/>
    </row>
    <row r="55" spans="1:53" x14ac:dyDescent="0.35">
      <c r="A55" t="s">
        <v>677</v>
      </c>
      <c r="B55" t="s">
        <v>678</v>
      </c>
      <c r="C55" t="s">
        <v>717</v>
      </c>
      <c r="D55" t="s">
        <v>692</v>
      </c>
      <c r="E55" t="s">
        <v>679</v>
      </c>
      <c r="F55" s="1">
        <v>38811</v>
      </c>
      <c r="G55">
        <v>1</v>
      </c>
      <c r="H55" t="s">
        <v>55</v>
      </c>
      <c r="I55">
        <v>74.42</v>
      </c>
      <c r="J55">
        <v>60</v>
      </c>
      <c r="L55" t="s">
        <v>56</v>
      </c>
      <c r="M55" t="s">
        <v>58</v>
      </c>
      <c r="N55" t="s">
        <v>58</v>
      </c>
      <c r="O55" t="s">
        <v>56</v>
      </c>
      <c r="P55" t="s">
        <v>680</v>
      </c>
      <c r="Q55" t="s">
        <v>60</v>
      </c>
      <c r="R55">
        <v>110</v>
      </c>
      <c r="S55" t="s">
        <v>61</v>
      </c>
      <c r="T55">
        <v>14</v>
      </c>
      <c r="U55">
        <v>10</v>
      </c>
      <c r="V55">
        <v>38.380000000000003</v>
      </c>
      <c r="W55">
        <v>29.29</v>
      </c>
      <c r="X55">
        <v>11.11</v>
      </c>
      <c r="Y55">
        <v>6.06</v>
      </c>
      <c r="Z55">
        <v>40.4</v>
      </c>
      <c r="AA55">
        <v>3.59</v>
      </c>
      <c r="AB55">
        <v>62.62</v>
      </c>
      <c r="AC55">
        <v>82.28</v>
      </c>
      <c r="AD55">
        <v>63.64</v>
      </c>
      <c r="AE55">
        <v>93.94</v>
      </c>
      <c r="AF55">
        <v>90.91</v>
      </c>
      <c r="AG55">
        <v>21.53</v>
      </c>
      <c r="AH55">
        <v>86.12</v>
      </c>
      <c r="AI55">
        <v>94.33</v>
      </c>
      <c r="AZ55" t="s">
        <v>62</v>
      </c>
      <c r="BA55" t="s">
        <v>63</v>
      </c>
    </row>
    <row r="56" spans="1:53" x14ac:dyDescent="0.35">
      <c r="A56" t="s">
        <v>677</v>
      </c>
      <c r="B56" t="s">
        <v>678</v>
      </c>
      <c r="C56" t="s">
        <v>717</v>
      </c>
      <c r="D56" t="s">
        <v>692</v>
      </c>
      <c r="E56" t="s">
        <v>681</v>
      </c>
      <c r="F56" s="1">
        <v>38980</v>
      </c>
      <c r="G56">
        <v>1</v>
      </c>
      <c r="H56" t="s">
        <v>55</v>
      </c>
      <c r="I56">
        <v>32.380000000000003</v>
      </c>
      <c r="J56">
        <v>60</v>
      </c>
      <c r="L56" t="s">
        <v>65</v>
      </c>
      <c r="M56" t="s">
        <v>78</v>
      </c>
      <c r="N56" t="s">
        <v>58</v>
      </c>
      <c r="O56" t="s">
        <v>56</v>
      </c>
      <c r="P56" t="s">
        <v>682</v>
      </c>
      <c r="Q56" t="s">
        <v>60</v>
      </c>
      <c r="R56">
        <v>110</v>
      </c>
      <c r="S56" t="s">
        <v>69</v>
      </c>
      <c r="T56">
        <v>10</v>
      </c>
      <c r="U56">
        <v>5</v>
      </c>
      <c r="V56">
        <v>2.15</v>
      </c>
      <c r="W56">
        <v>11.83</v>
      </c>
      <c r="X56">
        <v>2.15</v>
      </c>
      <c r="Y56">
        <v>72.040000000000006</v>
      </c>
      <c r="Z56">
        <v>81.72</v>
      </c>
      <c r="AA56">
        <v>5.04</v>
      </c>
      <c r="AB56">
        <v>3.51</v>
      </c>
      <c r="AC56">
        <v>33.22</v>
      </c>
      <c r="AD56">
        <v>45.45</v>
      </c>
      <c r="AE56">
        <v>27.96</v>
      </c>
      <c r="AF56">
        <v>45.45</v>
      </c>
      <c r="AG56">
        <v>4.17</v>
      </c>
      <c r="AH56">
        <v>26.42</v>
      </c>
      <c r="AI56">
        <v>72.900000000000006</v>
      </c>
      <c r="AZ56" t="s">
        <v>70</v>
      </c>
      <c r="BA56" t="s">
        <v>71</v>
      </c>
    </row>
    <row r="57" spans="1:53" x14ac:dyDescent="0.35">
      <c r="A57" t="s">
        <v>677</v>
      </c>
      <c r="B57" t="s">
        <v>678</v>
      </c>
      <c r="C57" t="s">
        <v>717</v>
      </c>
      <c r="D57" t="s">
        <v>692</v>
      </c>
      <c r="E57" t="s">
        <v>683</v>
      </c>
      <c r="F57" s="1">
        <v>42432</v>
      </c>
      <c r="G57">
        <v>1</v>
      </c>
      <c r="H57" t="s">
        <v>55</v>
      </c>
      <c r="I57">
        <v>75</v>
      </c>
      <c r="J57">
        <v>60</v>
      </c>
      <c r="L57" t="s">
        <v>56</v>
      </c>
      <c r="M57" t="s">
        <v>58</v>
      </c>
      <c r="N57" t="s">
        <v>58</v>
      </c>
      <c r="O57" t="s">
        <v>56</v>
      </c>
      <c r="P57" t="s">
        <v>684</v>
      </c>
      <c r="Q57" t="s">
        <v>60</v>
      </c>
      <c r="R57">
        <v>110</v>
      </c>
      <c r="S57" t="s">
        <v>61</v>
      </c>
      <c r="T57">
        <v>14</v>
      </c>
      <c r="U57">
        <v>10</v>
      </c>
      <c r="V57">
        <v>29.09</v>
      </c>
      <c r="W57">
        <v>45.45</v>
      </c>
      <c r="X57">
        <v>8.18</v>
      </c>
      <c r="Y57">
        <v>16.36</v>
      </c>
      <c r="Z57">
        <v>31.82</v>
      </c>
      <c r="AA57">
        <v>2.87</v>
      </c>
      <c r="AB57">
        <v>47.46</v>
      </c>
      <c r="AC57">
        <v>100</v>
      </c>
      <c r="AD57">
        <v>63.64</v>
      </c>
      <c r="AE57">
        <v>83.64</v>
      </c>
      <c r="AF57">
        <v>90.91</v>
      </c>
      <c r="AG57">
        <v>15.86</v>
      </c>
      <c r="AH57">
        <v>98.53</v>
      </c>
      <c r="AI57">
        <v>100</v>
      </c>
      <c r="AZ57" t="s">
        <v>62</v>
      </c>
      <c r="BA57" t="s">
        <v>63</v>
      </c>
    </row>
    <row r="58" spans="1:53" x14ac:dyDescent="0.35">
      <c r="A58" t="s">
        <v>677</v>
      </c>
      <c r="B58" t="s">
        <v>678</v>
      </c>
      <c r="C58" t="s">
        <v>717</v>
      </c>
      <c r="D58" t="s">
        <v>692</v>
      </c>
      <c r="E58" t="s">
        <v>686</v>
      </c>
      <c r="F58" s="1">
        <v>42647</v>
      </c>
      <c r="G58">
        <v>1</v>
      </c>
      <c r="H58" t="s">
        <v>55</v>
      </c>
      <c r="I58">
        <v>73.17</v>
      </c>
      <c r="J58">
        <v>60</v>
      </c>
      <c r="K58" t="s">
        <v>687</v>
      </c>
      <c r="L58" t="s">
        <v>56</v>
      </c>
      <c r="M58" t="s">
        <v>58</v>
      </c>
      <c r="N58" t="s">
        <v>58</v>
      </c>
      <c r="O58" t="s">
        <v>56</v>
      </c>
      <c r="P58" t="s">
        <v>169</v>
      </c>
      <c r="Q58" t="s">
        <v>60</v>
      </c>
      <c r="R58">
        <v>110</v>
      </c>
      <c r="S58" t="s">
        <v>69</v>
      </c>
      <c r="T58">
        <v>17</v>
      </c>
      <c r="U58">
        <v>9</v>
      </c>
      <c r="V58">
        <v>14.29</v>
      </c>
      <c r="W58">
        <v>35.06</v>
      </c>
      <c r="X58">
        <v>11.69</v>
      </c>
      <c r="Y58">
        <v>5.19</v>
      </c>
      <c r="Z58">
        <v>33.770000000000003</v>
      </c>
      <c r="AA58">
        <v>3.79</v>
      </c>
      <c r="AB58">
        <v>23.3</v>
      </c>
      <c r="AC58">
        <v>98.5</v>
      </c>
      <c r="AD58">
        <v>77.27</v>
      </c>
      <c r="AE58">
        <v>94.81</v>
      </c>
      <c r="AF58">
        <v>81.819999999999993</v>
      </c>
      <c r="AG58">
        <v>22.65</v>
      </c>
      <c r="AH58">
        <v>95.71</v>
      </c>
      <c r="AI58">
        <v>91.29</v>
      </c>
      <c r="AZ58" t="s">
        <v>70</v>
      </c>
      <c r="BA58" t="s">
        <v>71</v>
      </c>
    </row>
    <row r="59" spans="1:53" x14ac:dyDescent="0.35">
      <c r="H59" t="s">
        <v>724</v>
      </c>
      <c r="I59">
        <f>AVERAGE(I55:I58)</f>
        <v>63.742500000000007</v>
      </c>
      <c r="J59">
        <f>AVERAGE(I57:I58)</f>
        <v>74.085000000000008</v>
      </c>
      <c r="K59">
        <f>AVERAGE(I57:I58)</f>
        <v>74.085000000000008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DA72D8-D627-4349-8F98-2BD5FD3F034E}">
  <dimension ref="A1"/>
  <sheetViews>
    <sheetView workbookViewId="0">
      <selection activeCell="AD7" sqref="AD7"/>
    </sheetView>
  </sheetViews>
  <sheetFormatPr defaultRowHeight="14.5" x14ac:dyDescent="0.35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9C22BC-595F-427E-96EA-0A11AE72D539}">
  <dimension ref="A1:Q35"/>
  <sheetViews>
    <sheetView workbookViewId="0">
      <pane xSplit="3" ySplit="1" topLeftCell="N2" activePane="bottomRight" state="frozen"/>
      <selection pane="topRight" activeCell="D1" sqref="D1"/>
      <selection pane="bottomLeft" activeCell="A2" sqref="A2"/>
      <selection pane="bottomRight" activeCell="I1" sqref="I1"/>
    </sheetView>
  </sheetViews>
  <sheetFormatPr defaultColWidth="8.81640625" defaultRowHeight="14.5" x14ac:dyDescent="0.35"/>
  <cols>
    <col min="1" max="1" width="10" bestFit="1" customWidth="1"/>
    <col min="2" max="2" width="12.6328125" bestFit="1" customWidth="1"/>
    <col min="3" max="3" width="12.1796875" bestFit="1" customWidth="1"/>
    <col min="4" max="4" width="13.1796875" bestFit="1" customWidth="1"/>
    <col min="5" max="5" width="15.81640625" bestFit="1" customWidth="1"/>
    <col min="6" max="6" width="14.36328125" customWidth="1"/>
    <col min="7" max="9" width="16.1796875" customWidth="1"/>
    <col min="10" max="10" width="10.6328125" bestFit="1" customWidth="1"/>
  </cols>
  <sheetData>
    <row r="1" spans="1:17" x14ac:dyDescent="0.35">
      <c r="A1" t="s">
        <v>718</v>
      </c>
      <c r="B1" t="s">
        <v>719</v>
      </c>
      <c r="C1" t="s">
        <v>720</v>
      </c>
      <c r="D1" t="s">
        <v>721</v>
      </c>
      <c r="E1" t="s">
        <v>722</v>
      </c>
      <c r="F1" t="s">
        <v>766</v>
      </c>
      <c r="G1" t="s">
        <v>765</v>
      </c>
      <c r="H1" t="s">
        <v>840</v>
      </c>
      <c r="I1" t="s">
        <v>841</v>
      </c>
      <c r="J1" t="s">
        <v>723</v>
      </c>
      <c r="K1" t="s">
        <v>768</v>
      </c>
      <c r="L1" t="s">
        <v>769</v>
      </c>
      <c r="M1" t="s">
        <v>770</v>
      </c>
      <c r="O1" t="s">
        <v>771</v>
      </c>
      <c r="P1" t="s">
        <v>6</v>
      </c>
      <c r="Q1" t="s">
        <v>774</v>
      </c>
    </row>
    <row r="2" spans="1:17" x14ac:dyDescent="0.35">
      <c r="A2" t="s">
        <v>715</v>
      </c>
      <c r="B2" t="s">
        <v>715</v>
      </c>
      <c r="C2" t="str">
        <f>'Wolf&amp;Tinker'!A63</f>
        <v>4AWOR000.34</v>
      </c>
      <c r="D2" t="s">
        <v>735</v>
      </c>
      <c r="E2">
        <v>8</v>
      </c>
      <c r="F2">
        <f>'Wolf&amp;Tinker'!I71</f>
        <v>47.251249999999999</v>
      </c>
      <c r="G2">
        <f>'Wolf&amp;Tinker'!J71</f>
        <v>48.04</v>
      </c>
      <c r="H2">
        <f>'Wolf&amp;Tinker'!K71</f>
        <v>47.251249999999999</v>
      </c>
      <c r="J2" t="s">
        <v>733</v>
      </c>
      <c r="K2">
        <f>ROUND(F2,1)</f>
        <v>47.3</v>
      </c>
      <c r="L2">
        <f>ROUND(G2,1)</f>
        <v>48</v>
      </c>
      <c r="M2">
        <f>ROUND(H2,1)</f>
        <v>47.3</v>
      </c>
      <c r="O2" t="s">
        <v>773</v>
      </c>
    </row>
    <row r="3" spans="1:17" x14ac:dyDescent="0.35">
      <c r="A3" t="s">
        <v>714</v>
      </c>
      <c r="B3" t="s">
        <v>714</v>
      </c>
      <c r="C3" t="str">
        <f>'Wolf&amp;Tinker'!A4</f>
        <v>4ATKR000.69</v>
      </c>
      <c r="D3" t="s">
        <v>736</v>
      </c>
      <c r="E3">
        <v>9</v>
      </c>
      <c r="F3">
        <f>'Wolf&amp;Tinker'!I13</f>
        <v>45.351111111111116</v>
      </c>
      <c r="G3">
        <f>'Wolf&amp;Tinker'!J13</f>
        <v>46.676666666666669</v>
      </c>
      <c r="H3">
        <f>'Wolf&amp;Tinker'!K13</f>
        <v>44.658750000000005</v>
      </c>
      <c r="I3">
        <f>'Wolf&amp;Tinker'!L13</f>
        <v>7.6407598516843231</v>
      </c>
      <c r="J3" t="s">
        <v>733</v>
      </c>
      <c r="K3">
        <f t="shared" ref="K3:K35" si="0">ROUND(F3,1)</f>
        <v>45.4</v>
      </c>
      <c r="L3">
        <f t="shared" ref="L3:M6" si="1">ROUND(G3,1)</f>
        <v>46.7</v>
      </c>
      <c r="M3">
        <f t="shared" si="1"/>
        <v>44.7</v>
      </c>
      <c r="O3">
        <v>0.69</v>
      </c>
      <c r="P3">
        <f>F3</f>
        <v>45.351111111111116</v>
      </c>
      <c r="Q3">
        <f>I3</f>
        <v>7.6407598516843231</v>
      </c>
    </row>
    <row r="4" spans="1:17" x14ac:dyDescent="0.35">
      <c r="C4" t="str">
        <f>'Wolf&amp;Tinker'!A16</f>
        <v>4ATKR002.26</v>
      </c>
      <c r="D4" t="s">
        <v>737</v>
      </c>
      <c r="E4">
        <v>4</v>
      </c>
      <c r="F4">
        <f>'Wolf&amp;Tinker'!I20</f>
        <v>63.839999999999996</v>
      </c>
      <c r="G4">
        <f>'Wolf&amp;Tinker'!J20</f>
        <v>58.914999999999999</v>
      </c>
      <c r="H4">
        <f>'Wolf&amp;Tinker'!K20</f>
        <v>63.839999999999996</v>
      </c>
      <c r="I4">
        <f>'Wolf&amp;Tinker'!L20</f>
        <v>7.5218038616633933</v>
      </c>
      <c r="J4" t="s">
        <v>733</v>
      </c>
      <c r="K4">
        <f t="shared" si="0"/>
        <v>63.8</v>
      </c>
      <c r="L4">
        <f t="shared" si="1"/>
        <v>58.9</v>
      </c>
      <c r="M4">
        <f t="shared" si="1"/>
        <v>63.8</v>
      </c>
      <c r="O4">
        <v>2.2599999999999998</v>
      </c>
      <c r="P4">
        <f t="shared" ref="P4:P25" si="2">F4</f>
        <v>63.839999999999996</v>
      </c>
      <c r="Q4">
        <f t="shared" ref="Q4:Q25" si="3">I4</f>
        <v>7.5218038616633933</v>
      </c>
    </row>
    <row r="5" spans="1:17" x14ac:dyDescent="0.35">
      <c r="C5" t="str">
        <f>'Wolf&amp;Tinker'!A22</f>
        <v>4ATKR003.03</v>
      </c>
      <c r="D5" t="s">
        <v>738</v>
      </c>
      <c r="E5">
        <v>4</v>
      </c>
      <c r="F5">
        <f>'Wolf&amp;Tinker'!I26</f>
        <v>61.037499999999994</v>
      </c>
      <c r="G5">
        <f>'Wolf&amp;Tinker'!J26</f>
        <v>61.037499999999994</v>
      </c>
      <c r="H5">
        <f>'Wolf&amp;Tinker'!K26</f>
        <v>61.037499999999994</v>
      </c>
      <c r="I5">
        <f>'Wolf&amp;Tinker'!L26</f>
        <v>11.156855515780444</v>
      </c>
      <c r="J5" t="s">
        <v>733</v>
      </c>
      <c r="K5">
        <f t="shared" si="0"/>
        <v>61</v>
      </c>
      <c r="L5">
        <f t="shared" si="1"/>
        <v>61</v>
      </c>
      <c r="M5">
        <f t="shared" si="1"/>
        <v>61</v>
      </c>
      <c r="O5">
        <v>3.03</v>
      </c>
      <c r="P5">
        <f t="shared" si="2"/>
        <v>61.037499999999994</v>
      </c>
      <c r="Q5">
        <f t="shared" si="3"/>
        <v>11.156855515780444</v>
      </c>
    </row>
    <row r="6" spans="1:17" x14ac:dyDescent="0.35">
      <c r="C6" t="str">
        <f>'Wolf&amp;Tinker'!A28</f>
        <v>4ATKR009.30</v>
      </c>
      <c r="D6" t="s">
        <v>739</v>
      </c>
      <c r="E6">
        <v>10</v>
      </c>
      <c r="F6">
        <f>'Wolf&amp;Tinker'!I38</f>
        <v>61.331999999999994</v>
      </c>
      <c r="G6">
        <f>'Wolf&amp;Tinker'!J38</f>
        <v>59.497500000000002</v>
      </c>
      <c r="H6">
        <f>'Wolf&amp;Tinker'!K38</f>
        <v>61.331999999999994</v>
      </c>
      <c r="I6">
        <f>'Wolf&amp;Tinker'!L38</f>
        <v>10.713508399316346</v>
      </c>
      <c r="J6" t="s">
        <v>733</v>
      </c>
      <c r="K6">
        <f t="shared" si="0"/>
        <v>61.3</v>
      </c>
      <c r="L6">
        <f t="shared" si="1"/>
        <v>59.5</v>
      </c>
      <c r="M6">
        <f t="shared" si="1"/>
        <v>61.3</v>
      </c>
      <c r="O6">
        <v>9.3000000000000007</v>
      </c>
      <c r="P6">
        <f t="shared" si="2"/>
        <v>61.331999999999994</v>
      </c>
      <c r="Q6">
        <f t="shared" si="3"/>
        <v>10.713508399316346</v>
      </c>
    </row>
    <row r="7" spans="1:17" x14ac:dyDescent="0.35">
      <c r="C7" t="str">
        <f>'Wolf&amp;Tinker'!A41</f>
        <v>4ATKR010.54</v>
      </c>
      <c r="D7" t="s">
        <v>740</v>
      </c>
      <c r="E7">
        <v>4</v>
      </c>
      <c r="F7">
        <f>'Wolf&amp;Tinker'!I45</f>
        <v>65.52000000000001</v>
      </c>
      <c r="G7" t="str">
        <f>'Wolf&amp;Tinker'!J45</f>
        <v>-</v>
      </c>
      <c r="H7" t="str">
        <f>'Wolf&amp;Tinker'!K45</f>
        <v>-</v>
      </c>
      <c r="I7">
        <f>'Wolf&amp;Tinker'!L45</f>
        <v>5.9076278375221571</v>
      </c>
      <c r="J7" t="s">
        <v>733</v>
      </c>
      <c r="K7">
        <f t="shared" si="0"/>
        <v>65.5</v>
      </c>
      <c r="L7" s="2" t="s">
        <v>767</v>
      </c>
      <c r="M7" s="2" t="s">
        <v>767</v>
      </c>
      <c r="O7">
        <v>10.54</v>
      </c>
      <c r="P7">
        <f t="shared" si="2"/>
        <v>65.52000000000001</v>
      </c>
      <c r="Q7">
        <f t="shared" si="3"/>
        <v>5.9076278375221571</v>
      </c>
    </row>
    <row r="8" spans="1:17" x14ac:dyDescent="0.35">
      <c r="C8" t="str">
        <f>'Wolf&amp;Tinker'!A47</f>
        <v>4ATKR014.16</v>
      </c>
      <c r="D8" t="s">
        <v>749</v>
      </c>
      <c r="E8">
        <v>5</v>
      </c>
      <c r="F8">
        <f>'Wolf&amp;Tinker'!I52</f>
        <v>70.16</v>
      </c>
      <c r="G8">
        <f>'Wolf&amp;Tinker'!J52</f>
        <v>69.444999999999993</v>
      </c>
      <c r="H8">
        <f>'Wolf&amp;Tinker'!K52</f>
        <v>69.444999999999993</v>
      </c>
      <c r="I8">
        <f>'Wolf&amp;Tinker'!L52</f>
        <v>7.9920741988546835</v>
      </c>
      <c r="J8" t="s">
        <v>734</v>
      </c>
      <c r="K8">
        <f t="shared" si="0"/>
        <v>70.2</v>
      </c>
      <c r="L8">
        <f>ROUND(G8,1)</f>
        <v>69.400000000000006</v>
      </c>
      <c r="M8">
        <f>ROUND(H8,1)</f>
        <v>69.400000000000006</v>
      </c>
      <c r="O8">
        <v>14.16</v>
      </c>
      <c r="P8">
        <f t="shared" si="2"/>
        <v>70.16</v>
      </c>
      <c r="Q8">
        <f t="shared" si="3"/>
        <v>7.9920741988546835</v>
      </c>
    </row>
    <row r="9" spans="1:17" x14ac:dyDescent="0.35">
      <c r="C9" t="str">
        <f>'Wolf&amp;Tinker'!A55</f>
        <v>4ATKR015.40</v>
      </c>
      <c r="D9">
        <v>2007</v>
      </c>
      <c r="E9">
        <v>2</v>
      </c>
      <c r="F9">
        <f>'Wolf&amp;Tinker'!I57</f>
        <v>59.79</v>
      </c>
      <c r="G9" t="str">
        <f>'Wolf&amp;Tinker'!J57</f>
        <v>-</v>
      </c>
      <c r="H9" t="str">
        <f>'Wolf&amp;Tinker'!K57</f>
        <v>-</v>
      </c>
      <c r="I9">
        <f>'Wolf&amp;Tinker'!L57</f>
        <v>17.42311108843656</v>
      </c>
      <c r="J9" t="s">
        <v>734</v>
      </c>
      <c r="K9">
        <f t="shared" si="0"/>
        <v>59.8</v>
      </c>
      <c r="L9" s="2" t="s">
        <v>767</v>
      </c>
      <c r="M9" s="2" t="s">
        <v>767</v>
      </c>
      <c r="O9">
        <v>15.4</v>
      </c>
      <c r="P9">
        <f t="shared" si="2"/>
        <v>59.79</v>
      </c>
      <c r="Q9">
        <f t="shared" si="3"/>
        <v>17.42311108843656</v>
      </c>
    </row>
    <row r="10" spans="1:17" x14ac:dyDescent="0.35">
      <c r="B10" t="s">
        <v>697</v>
      </c>
      <c r="C10" t="str">
        <f>'Wolf&amp;Tinker'!A59</f>
        <v>4ACRV005.10</v>
      </c>
      <c r="D10">
        <v>2015</v>
      </c>
      <c r="E10">
        <v>2</v>
      </c>
      <c r="F10">
        <f>'Wolf&amp;Tinker'!I61</f>
        <v>71.385000000000005</v>
      </c>
      <c r="G10">
        <f>'Wolf&amp;Tinker'!J61</f>
        <v>71.385000000000005</v>
      </c>
      <c r="H10">
        <f>'Wolf&amp;Tinker'!K61</f>
        <v>71.385000000000005</v>
      </c>
      <c r="J10" t="s">
        <v>734</v>
      </c>
      <c r="K10">
        <f t="shared" si="0"/>
        <v>71.400000000000006</v>
      </c>
      <c r="L10">
        <f t="shared" ref="L10:M12" si="4">ROUND(G10,1)</f>
        <v>71.400000000000006</v>
      </c>
      <c r="M10">
        <f t="shared" si="4"/>
        <v>71.400000000000006</v>
      </c>
      <c r="O10" t="s">
        <v>772</v>
      </c>
    </row>
    <row r="11" spans="1:17" x14ac:dyDescent="0.35">
      <c r="A11" t="s">
        <v>711</v>
      </c>
      <c r="B11" t="s">
        <v>711</v>
      </c>
      <c r="C11" t="str">
        <f>Roanoke!A4</f>
        <v>4AROA198.08</v>
      </c>
      <c r="D11" t="s">
        <v>725</v>
      </c>
      <c r="E11">
        <v>18</v>
      </c>
      <c r="F11">
        <f>Roanoke!I22</f>
        <v>49.261666666666663</v>
      </c>
      <c r="G11">
        <f>Roanoke!J22</f>
        <v>50.234999999999999</v>
      </c>
      <c r="H11">
        <f>Roanoke!K22</f>
        <v>49.148333333333341</v>
      </c>
      <c r="I11">
        <f>Roanoke!L22</f>
        <v>11.923421464150488</v>
      </c>
      <c r="J11" t="s">
        <v>733</v>
      </c>
      <c r="K11">
        <f t="shared" si="0"/>
        <v>49.3</v>
      </c>
      <c r="L11">
        <f t="shared" si="4"/>
        <v>50.2</v>
      </c>
      <c r="M11">
        <f t="shared" si="4"/>
        <v>49.1</v>
      </c>
      <c r="O11">
        <v>198.08</v>
      </c>
      <c r="P11">
        <f t="shared" si="2"/>
        <v>49.261666666666663</v>
      </c>
      <c r="Q11">
        <f t="shared" si="3"/>
        <v>11.923421464150488</v>
      </c>
    </row>
    <row r="12" spans="1:17" x14ac:dyDescent="0.35">
      <c r="C12" t="str">
        <f>Roanoke!A25</f>
        <v>4AROA202.20</v>
      </c>
      <c r="D12" t="s">
        <v>726</v>
      </c>
      <c r="E12">
        <v>20</v>
      </c>
      <c r="F12">
        <f>Roanoke!I45</f>
        <v>55.249999999999986</v>
      </c>
      <c r="G12">
        <f>Roanoke!J45</f>
        <v>57.540000000000006</v>
      </c>
      <c r="H12">
        <f>Roanoke!K45</f>
        <v>56.091250000000002</v>
      </c>
      <c r="I12">
        <f>Roanoke!L45</f>
        <v>10.828240368300149</v>
      </c>
      <c r="J12" t="s">
        <v>733</v>
      </c>
      <c r="K12">
        <f t="shared" si="0"/>
        <v>55.3</v>
      </c>
      <c r="L12">
        <f t="shared" si="4"/>
        <v>57.5</v>
      </c>
      <c r="M12">
        <f t="shared" si="4"/>
        <v>56.1</v>
      </c>
      <c r="O12">
        <v>202.2</v>
      </c>
      <c r="P12">
        <f t="shared" si="2"/>
        <v>55.249999999999986</v>
      </c>
      <c r="Q12">
        <f t="shared" si="3"/>
        <v>10.828240368300149</v>
      </c>
    </row>
    <row r="13" spans="1:17" x14ac:dyDescent="0.35">
      <c r="C13" t="str">
        <f>Roanoke!A48</f>
        <v>4AROA205.67</v>
      </c>
      <c r="D13">
        <v>2000</v>
      </c>
      <c r="E13">
        <v>1</v>
      </c>
      <c r="F13">
        <f>Roanoke!I48</f>
        <v>44.92</v>
      </c>
      <c r="G13" t="str">
        <f>Roanoke!J48</f>
        <v>-</v>
      </c>
      <c r="H13" t="str">
        <f>Roanoke!K48</f>
        <v>-</v>
      </c>
      <c r="J13" t="s">
        <v>733</v>
      </c>
      <c r="K13">
        <f t="shared" si="0"/>
        <v>44.9</v>
      </c>
      <c r="L13" s="2" t="s">
        <v>767</v>
      </c>
      <c r="M13" s="2" t="s">
        <v>767</v>
      </c>
      <c r="O13">
        <v>205.67</v>
      </c>
      <c r="P13">
        <f t="shared" si="2"/>
        <v>44.92</v>
      </c>
    </row>
    <row r="14" spans="1:17" x14ac:dyDescent="0.35">
      <c r="C14" t="str">
        <f>Roanoke!A51</f>
        <v>4AROA206.95</v>
      </c>
      <c r="D14" t="s">
        <v>726</v>
      </c>
      <c r="E14">
        <v>15</v>
      </c>
      <c r="F14">
        <f>Roanoke!I66</f>
        <v>59.969333333333338</v>
      </c>
      <c r="G14">
        <f>Roanoke!J66</f>
        <v>60.495000000000005</v>
      </c>
      <c r="H14">
        <f>Roanoke!K66</f>
        <v>59.370000000000005</v>
      </c>
      <c r="I14">
        <f>Roanoke!L66</f>
        <v>9.1132544497926524</v>
      </c>
      <c r="J14" t="s">
        <v>734</v>
      </c>
      <c r="K14">
        <f t="shared" si="0"/>
        <v>60</v>
      </c>
      <c r="L14">
        <f>ROUND(G14,1)</f>
        <v>60.5</v>
      </c>
      <c r="M14">
        <f>ROUND(H14,1)</f>
        <v>59.4</v>
      </c>
      <c r="O14">
        <v>206.95</v>
      </c>
      <c r="P14">
        <f t="shared" si="2"/>
        <v>59.969333333333338</v>
      </c>
      <c r="Q14">
        <f t="shared" si="3"/>
        <v>9.1132544497926524</v>
      </c>
    </row>
    <row r="15" spans="1:17" x14ac:dyDescent="0.35">
      <c r="C15" t="str">
        <f>Roanoke!A68</f>
        <v>4AROA210.56</v>
      </c>
      <c r="D15">
        <v>2009</v>
      </c>
      <c r="E15">
        <v>2</v>
      </c>
      <c r="F15">
        <f>Roanoke!I70</f>
        <v>61.234999999999999</v>
      </c>
      <c r="G15" t="str">
        <f>Roanoke!J70</f>
        <v>-</v>
      </c>
      <c r="H15" t="str">
        <f>Roanoke!K70</f>
        <v>-</v>
      </c>
      <c r="I15">
        <f>Roanoke!L70</f>
        <v>11.971317805488264</v>
      </c>
      <c r="J15" t="s">
        <v>734</v>
      </c>
      <c r="K15">
        <f t="shared" si="0"/>
        <v>61.2</v>
      </c>
      <c r="L15" s="2" t="s">
        <v>767</v>
      </c>
      <c r="M15" s="2" t="s">
        <v>767</v>
      </c>
      <c r="O15">
        <v>210.56</v>
      </c>
      <c r="P15">
        <f t="shared" si="2"/>
        <v>61.234999999999999</v>
      </c>
      <c r="Q15">
        <f t="shared" si="3"/>
        <v>11.971317805488264</v>
      </c>
    </row>
    <row r="16" spans="1:17" x14ac:dyDescent="0.35">
      <c r="C16" t="str">
        <f>Roanoke!A72</f>
        <v>4AROA212.17</v>
      </c>
      <c r="D16" t="s">
        <v>726</v>
      </c>
      <c r="E16">
        <v>16</v>
      </c>
      <c r="F16">
        <f>Roanoke!I88</f>
        <v>60.588749999999983</v>
      </c>
      <c r="G16">
        <f>Roanoke!J88</f>
        <v>59.550000000000004</v>
      </c>
      <c r="H16">
        <f>Roanoke!K88</f>
        <v>60.756000000000007</v>
      </c>
      <c r="I16">
        <f>Roanoke!L88</f>
        <v>6.9351720718860834</v>
      </c>
      <c r="J16" t="s">
        <v>734</v>
      </c>
      <c r="K16">
        <f t="shared" si="0"/>
        <v>60.6</v>
      </c>
      <c r="L16">
        <f t="shared" ref="L16:M21" si="5">ROUND(G16,1)</f>
        <v>59.6</v>
      </c>
      <c r="M16">
        <f t="shared" si="5"/>
        <v>60.8</v>
      </c>
      <c r="O16">
        <v>212.17</v>
      </c>
      <c r="P16">
        <f t="shared" si="2"/>
        <v>60.588749999999983</v>
      </c>
      <c r="Q16">
        <f t="shared" si="3"/>
        <v>6.9351720718860834</v>
      </c>
    </row>
    <row r="17" spans="2:17" x14ac:dyDescent="0.35">
      <c r="C17" t="str">
        <f>Roanoke!A91</f>
        <v>4AROA215.13</v>
      </c>
      <c r="D17" t="s">
        <v>727</v>
      </c>
      <c r="E17">
        <v>13</v>
      </c>
      <c r="F17">
        <f>Roanoke!I104</f>
        <v>63.739230769230772</v>
      </c>
      <c r="G17">
        <f>Roanoke!J104</f>
        <v>68.335000000000008</v>
      </c>
      <c r="H17">
        <f>Roanoke!K104</f>
        <v>65.320000000000007</v>
      </c>
      <c r="I17">
        <f>Roanoke!L104</f>
        <v>9.010013375441881</v>
      </c>
      <c r="J17" t="s">
        <v>734</v>
      </c>
      <c r="K17">
        <f t="shared" si="0"/>
        <v>63.7</v>
      </c>
      <c r="L17">
        <f t="shared" si="5"/>
        <v>68.3</v>
      </c>
      <c r="M17">
        <f t="shared" si="5"/>
        <v>65.3</v>
      </c>
      <c r="O17">
        <v>215.13</v>
      </c>
      <c r="P17">
        <f t="shared" si="2"/>
        <v>63.739230769230772</v>
      </c>
      <c r="Q17">
        <f t="shared" si="3"/>
        <v>9.010013375441881</v>
      </c>
    </row>
    <row r="18" spans="2:17" x14ac:dyDescent="0.35">
      <c r="C18" t="str">
        <f>Roanoke!A106</f>
        <v>4AROA216.75</v>
      </c>
      <c r="D18" t="s">
        <v>728</v>
      </c>
      <c r="E18">
        <v>7</v>
      </c>
      <c r="F18">
        <f>Roanoke!I113</f>
        <v>67.015714285714282</v>
      </c>
      <c r="G18">
        <f>Roanoke!J113</f>
        <v>69.823333333333338</v>
      </c>
      <c r="H18">
        <f>Roanoke!K113</f>
        <v>67.015714285714282</v>
      </c>
      <c r="I18">
        <f>Roanoke!L113</f>
        <v>3.3353403481646708</v>
      </c>
      <c r="J18" t="s">
        <v>734</v>
      </c>
      <c r="K18">
        <f t="shared" si="0"/>
        <v>67</v>
      </c>
      <c r="L18">
        <f t="shared" si="5"/>
        <v>69.8</v>
      </c>
      <c r="M18">
        <f t="shared" si="5"/>
        <v>67</v>
      </c>
      <c r="O18">
        <v>216.75</v>
      </c>
      <c r="P18">
        <f t="shared" si="2"/>
        <v>67.015714285714282</v>
      </c>
      <c r="Q18">
        <f t="shared" si="3"/>
        <v>3.3353403481646708</v>
      </c>
    </row>
    <row r="19" spans="2:17" x14ac:dyDescent="0.35">
      <c r="C19" t="str">
        <f>Roanoke!A115</f>
        <v>4AROA217.38</v>
      </c>
      <c r="D19" t="s">
        <v>729</v>
      </c>
      <c r="E19">
        <v>5</v>
      </c>
      <c r="F19">
        <f>Roanoke!I120</f>
        <v>73.349999999999994</v>
      </c>
      <c r="G19">
        <f>Roanoke!J120</f>
        <v>71.95</v>
      </c>
      <c r="H19">
        <f>Roanoke!K120</f>
        <v>73.349999999999994</v>
      </c>
      <c r="I19">
        <f>Roanoke!L120</f>
        <v>4.8636663125670916</v>
      </c>
      <c r="J19" t="s">
        <v>734</v>
      </c>
      <c r="K19">
        <f t="shared" si="0"/>
        <v>73.400000000000006</v>
      </c>
      <c r="L19">
        <f t="shared" si="5"/>
        <v>72</v>
      </c>
      <c r="M19">
        <f t="shared" si="5"/>
        <v>73.400000000000006</v>
      </c>
      <c r="O19">
        <v>217.38</v>
      </c>
      <c r="P19">
        <f t="shared" si="2"/>
        <v>73.349999999999994</v>
      </c>
      <c r="Q19">
        <f t="shared" si="3"/>
        <v>4.8636663125670916</v>
      </c>
    </row>
    <row r="20" spans="2:17" x14ac:dyDescent="0.35">
      <c r="C20" t="str">
        <f>Roanoke!A122</f>
        <v>4AROA218.11</v>
      </c>
      <c r="D20" t="s">
        <v>729</v>
      </c>
      <c r="E20">
        <v>5</v>
      </c>
      <c r="F20">
        <f>Roanoke!I127</f>
        <v>69.695999999999998</v>
      </c>
      <c r="G20">
        <f>Roanoke!J127</f>
        <v>61.87</v>
      </c>
      <c r="H20">
        <f>Roanoke!K127</f>
        <v>69.695999999999998</v>
      </c>
      <c r="I20">
        <f>Roanoke!L127</f>
        <v>5.1630155916867047</v>
      </c>
      <c r="J20" t="s">
        <v>734</v>
      </c>
      <c r="K20">
        <f t="shared" si="0"/>
        <v>69.7</v>
      </c>
      <c r="L20">
        <f t="shared" si="5"/>
        <v>61.9</v>
      </c>
      <c r="M20">
        <f t="shared" si="5"/>
        <v>69.7</v>
      </c>
      <c r="O20">
        <v>218.11</v>
      </c>
      <c r="P20">
        <f t="shared" si="2"/>
        <v>69.695999999999998</v>
      </c>
      <c r="Q20">
        <f t="shared" si="3"/>
        <v>5.1630155916867047</v>
      </c>
    </row>
    <row r="21" spans="2:17" x14ac:dyDescent="0.35">
      <c r="C21" t="str">
        <f>Roanoke!A129</f>
        <v>4AROA219.08</v>
      </c>
      <c r="D21" t="s">
        <v>729</v>
      </c>
      <c r="E21">
        <v>5</v>
      </c>
      <c r="F21">
        <f>Roanoke!I134</f>
        <v>67.631999999999991</v>
      </c>
      <c r="G21">
        <f>Roanoke!J134</f>
        <v>68.760000000000005</v>
      </c>
      <c r="H21">
        <f>Roanoke!K134</f>
        <v>67.631999999999991</v>
      </c>
      <c r="I21">
        <f>Roanoke!L134</f>
        <v>7.5757686078707547</v>
      </c>
      <c r="J21" t="s">
        <v>734</v>
      </c>
      <c r="K21">
        <f t="shared" si="0"/>
        <v>67.599999999999994</v>
      </c>
      <c r="L21">
        <f t="shared" si="5"/>
        <v>68.8</v>
      </c>
      <c r="M21">
        <f t="shared" si="5"/>
        <v>67.599999999999994</v>
      </c>
      <c r="O21">
        <v>219.08</v>
      </c>
      <c r="P21">
        <f t="shared" si="2"/>
        <v>67.631999999999991</v>
      </c>
      <c r="Q21">
        <f t="shared" si="3"/>
        <v>7.5757686078707547</v>
      </c>
    </row>
    <row r="22" spans="2:17" x14ac:dyDescent="0.35">
      <c r="C22" t="str">
        <f>Roanoke!A136</f>
        <v>4AROA221.95</v>
      </c>
      <c r="D22" t="s">
        <v>730</v>
      </c>
      <c r="E22">
        <v>4</v>
      </c>
      <c r="F22">
        <f>Roanoke!I140</f>
        <v>70.62</v>
      </c>
      <c r="G22" t="str">
        <f>Roanoke!J140</f>
        <v>-</v>
      </c>
      <c r="H22" t="str">
        <f>Roanoke!K140</f>
        <v>-</v>
      </c>
      <c r="I22">
        <f>Roanoke!L140</f>
        <v>8.4774288554961394</v>
      </c>
      <c r="J22" t="s">
        <v>734</v>
      </c>
      <c r="K22">
        <f t="shared" si="0"/>
        <v>70.599999999999994</v>
      </c>
      <c r="L22" s="2" t="s">
        <v>767</v>
      </c>
      <c r="M22" s="2" t="s">
        <v>767</v>
      </c>
      <c r="O22">
        <v>221.95</v>
      </c>
      <c r="P22">
        <f t="shared" si="2"/>
        <v>70.62</v>
      </c>
      <c r="Q22">
        <f t="shared" si="3"/>
        <v>8.4774288554961394</v>
      </c>
    </row>
    <row r="23" spans="2:17" x14ac:dyDescent="0.35">
      <c r="C23" t="str">
        <f>Roanoke!A142</f>
        <v>4AROA224.54</v>
      </c>
      <c r="D23" t="s">
        <v>726</v>
      </c>
      <c r="E23">
        <v>16</v>
      </c>
      <c r="F23">
        <f>Roanoke!I158</f>
        <v>63.878125000000004</v>
      </c>
      <c r="G23">
        <f>Roanoke!J158</f>
        <v>61.83</v>
      </c>
      <c r="H23">
        <f>Roanoke!K158</f>
        <v>63.488</v>
      </c>
      <c r="I23">
        <f>Roanoke!L158</f>
        <v>6.9775804963706793</v>
      </c>
      <c r="J23" t="s">
        <v>734</v>
      </c>
      <c r="K23">
        <f t="shared" si="0"/>
        <v>63.9</v>
      </c>
      <c r="L23">
        <f t="shared" ref="L23:M25" si="6">ROUND(G23,1)</f>
        <v>61.8</v>
      </c>
      <c r="M23">
        <f t="shared" si="6"/>
        <v>63.5</v>
      </c>
      <c r="O23">
        <v>224.54</v>
      </c>
      <c r="P23">
        <f t="shared" si="2"/>
        <v>63.878125000000004</v>
      </c>
      <c r="Q23">
        <f t="shared" si="3"/>
        <v>6.9775804963706793</v>
      </c>
    </row>
    <row r="24" spans="2:17" x14ac:dyDescent="0.35">
      <c r="C24" t="str">
        <f>Roanoke!A160</f>
        <v>4AROA226.64</v>
      </c>
      <c r="D24" t="s">
        <v>731</v>
      </c>
      <c r="E24">
        <v>2</v>
      </c>
      <c r="F24">
        <f>Roanoke!I162</f>
        <v>74</v>
      </c>
      <c r="G24">
        <f>Roanoke!J162</f>
        <v>74</v>
      </c>
      <c r="H24">
        <f>Roanoke!K162</f>
        <v>74</v>
      </c>
      <c r="I24">
        <f>Roanoke!L162</f>
        <v>15.117942981768389</v>
      </c>
      <c r="J24" t="s">
        <v>734</v>
      </c>
      <c r="K24">
        <f t="shared" si="0"/>
        <v>74</v>
      </c>
      <c r="L24">
        <f t="shared" si="6"/>
        <v>74</v>
      </c>
      <c r="M24">
        <f t="shared" si="6"/>
        <v>74</v>
      </c>
      <c r="O24">
        <v>226.64</v>
      </c>
      <c r="P24">
        <f t="shared" si="2"/>
        <v>74</v>
      </c>
      <c r="Q24">
        <f t="shared" si="3"/>
        <v>15.117942981768389</v>
      </c>
    </row>
    <row r="25" spans="2:17" x14ac:dyDescent="0.35">
      <c r="C25" t="str">
        <f>Roanoke!A164</f>
        <v>4AROA226.86</v>
      </c>
      <c r="D25" t="s">
        <v>731</v>
      </c>
      <c r="E25">
        <v>2</v>
      </c>
      <c r="F25">
        <f>Roanoke!I166</f>
        <v>70.245000000000005</v>
      </c>
      <c r="G25">
        <f>Roanoke!J166</f>
        <v>70.245000000000005</v>
      </c>
      <c r="H25">
        <f>Roanoke!K166</f>
        <v>70.245000000000005</v>
      </c>
      <c r="I25">
        <f>Roanoke!L166</f>
        <v>16.977633816288961</v>
      </c>
      <c r="J25" t="s">
        <v>734</v>
      </c>
      <c r="K25">
        <f t="shared" si="0"/>
        <v>70.2</v>
      </c>
      <c r="L25">
        <f t="shared" si="6"/>
        <v>70.2</v>
      </c>
      <c r="M25">
        <f t="shared" si="6"/>
        <v>70.2</v>
      </c>
      <c r="O25">
        <v>226.86</v>
      </c>
      <c r="P25">
        <f t="shared" si="2"/>
        <v>70.245000000000005</v>
      </c>
      <c r="Q25">
        <f t="shared" si="3"/>
        <v>16.977633816288961</v>
      </c>
    </row>
    <row r="26" spans="2:17" x14ac:dyDescent="0.35">
      <c r="B26" t="s">
        <v>691</v>
      </c>
      <c r="C26" t="str">
        <f>'Roanoke Tribs'!A4</f>
        <v>4ABHT001.90</v>
      </c>
      <c r="D26" t="s">
        <v>741</v>
      </c>
      <c r="E26">
        <v>3</v>
      </c>
      <c r="F26">
        <f>'Roanoke Tribs'!I7</f>
        <v>36.813333333333333</v>
      </c>
      <c r="G26" t="str">
        <f>'Roanoke Tribs'!J7</f>
        <v>-</v>
      </c>
      <c r="H26" t="str">
        <f>'Roanoke Tribs'!K7</f>
        <v>-</v>
      </c>
      <c r="J26" t="s">
        <v>733</v>
      </c>
      <c r="K26">
        <f t="shared" si="0"/>
        <v>36.799999999999997</v>
      </c>
      <c r="L26" s="2" t="s">
        <v>767</v>
      </c>
      <c r="M26" s="2" t="s">
        <v>767</v>
      </c>
    </row>
    <row r="27" spans="2:17" x14ac:dyDescent="0.35">
      <c r="B27" t="s">
        <v>703</v>
      </c>
      <c r="C27" t="str">
        <f>'Roanoke Tribs'!A9</f>
        <v>4AGSH001.28</v>
      </c>
      <c r="D27">
        <v>2012</v>
      </c>
      <c r="E27">
        <v>2</v>
      </c>
      <c r="F27">
        <f>'Roanoke Tribs'!I11</f>
        <v>47.085000000000001</v>
      </c>
      <c r="G27" t="str">
        <f>'Roanoke Tribs'!J11</f>
        <v>-</v>
      </c>
      <c r="H27" t="str">
        <f>'Roanoke Tribs'!K11</f>
        <v>-</v>
      </c>
      <c r="J27" t="s">
        <v>733</v>
      </c>
      <c r="K27">
        <f t="shared" si="0"/>
        <v>47.1</v>
      </c>
      <c r="L27" s="2" t="s">
        <v>767</v>
      </c>
      <c r="M27" s="2" t="s">
        <v>767</v>
      </c>
    </row>
    <row r="28" spans="2:17" x14ac:dyDescent="0.35">
      <c r="B28" t="s">
        <v>704</v>
      </c>
      <c r="C28" t="str">
        <f>'Roanoke Tribs'!A13</f>
        <v>4AMDL002.93</v>
      </c>
      <c r="D28" t="s">
        <v>742</v>
      </c>
      <c r="E28">
        <v>11</v>
      </c>
      <c r="F28">
        <f>'Roanoke Tribs'!I24</f>
        <v>27.603636363636362</v>
      </c>
      <c r="G28">
        <f>'Roanoke Tribs'!J24</f>
        <v>33.405000000000001</v>
      </c>
      <c r="H28">
        <f>'Roanoke Tribs'!K24</f>
        <v>33.405000000000001</v>
      </c>
      <c r="J28" t="s">
        <v>733</v>
      </c>
      <c r="K28">
        <f t="shared" si="0"/>
        <v>27.6</v>
      </c>
      <c r="L28">
        <f>ROUND(G28,1)</f>
        <v>33.4</v>
      </c>
      <c r="M28">
        <f>ROUND(H28,1)</f>
        <v>33.4</v>
      </c>
    </row>
    <row r="29" spans="2:17" x14ac:dyDescent="0.35">
      <c r="C29" t="str">
        <f>'Roanoke Tribs'!A26</f>
        <v>4AMDL003.34</v>
      </c>
      <c r="D29" t="s">
        <v>743</v>
      </c>
      <c r="E29">
        <v>2</v>
      </c>
      <c r="F29">
        <f>'Roanoke Tribs'!I28</f>
        <v>28.62</v>
      </c>
      <c r="G29" t="str">
        <f>'Roanoke Tribs'!J28</f>
        <v>-</v>
      </c>
      <c r="H29" t="str">
        <f>'Roanoke Tribs'!K28</f>
        <v>-</v>
      </c>
      <c r="J29" t="s">
        <v>733</v>
      </c>
      <c r="K29">
        <f t="shared" si="0"/>
        <v>28.6</v>
      </c>
      <c r="L29" s="2" t="s">
        <v>767</v>
      </c>
      <c r="M29" s="2" t="s">
        <v>767</v>
      </c>
    </row>
    <row r="30" spans="2:17" x14ac:dyDescent="0.35">
      <c r="B30" t="s">
        <v>705</v>
      </c>
      <c r="C30" t="str">
        <f>'Roanoke Tribs'!A30</f>
        <v>4AMSN000.53</v>
      </c>
      <c r="D30" t="s">
        <v>744</v>
      </c>
      <c r="E30">
        <v>5</v>
      </c>
      <c r="F30">
        <f>'Roanoke Tribs'!I35</f>
        <v>40.342000000000006</v>
      </c>
      <c r="G30" t="str">
        <f>'Roanoke Tribs'!J35</f>
        <v>-</v>
      </c>
      <c r="H30" t="str">
        <f>'Roanoke Tribs'!K35</f>
        <v>-</v>
      </c>
      <c r="J30" t="s">
        <v>733</v>
      </c>
      <c r="K30">
        <f t="shared" si="0"/>
        <v>40.299999999999997</v>
      </c>
      <c r="L30" s="2" t="s">
        <v>767</v>
      </c>
      <c r="M30" s="2" t="s">
        <v>767</v>
      </c>
    </row>
    <row r="31" spans="2:17" x14ac:dyDescent="0.35">
      <c r="C31" t="str">
        <f>'Roanoke Tribs'!A37</f>
        <v>4AMSN003.05</v>
      </c>
      <c r="D31" t="s">
        <v>745</v>
      </c>
      <c r="E31">
        <v>3</v>
      </c>
      <c r="F31">
        <f>'Roanoke Tribs'!I40</f>
        <v>55.446666666666658</v>
      </c>
      <c r="G31" t="str">
        <f>'Roanoke Tribs'!J40</f>
        <v>-</v>
      </c>
      <c r="H31" t="str">
        <f>'Roanoke Tribs'!K40</f>
        <v>-</v>
      </c>
      <c r="J31" t="s">
        <v>733</v>
      </c>
      <c r="K31">
        <f t="shared" si="0"/>
        <v>55.4</v>
      </c>
      <c r="L31" s="2" t="s">
        <v>767</v>
      </c>
      <c r="M31" s="2" t="s">
        <v>767</v>
      </c>
    </row>
    <row r="32" spans="2:17" x14ac:dyDescent="0.35">
      <c r="B32" t="s">
        <v>747</v>
      </c>
      <c r="C32" t="str">
        <f>'Roanoke Tribs'!A55</f>
        <v>4AXNB000.60</v>
      </c>
      <c r="D32" t="s">
        <v>748</v>
      </c>
      <c r="E32">
        <v>4</v>
      </c>
      <c r="F32">
        <f>'Roanoke Tribs'!I59</f>
        <v>63.742500000000007</v>
      </c>
      <c r="G32">
        <f>'Roanoke Tribs'!J59</f>
        <v>74.085000000000008</v>
      </c>
      <c r="H32">
        <f>'Roanoke Tribs'!K59</f>
        <v>74.085000000000008</v>
      </c>
      <c r="J32" t="s">
        <v>734</v>
      </c>
      <c r="K32">
        <f t="shared" si="0"/>
        <v>63.7</v>
      </c>
      <c r="L32">
        <f>ROUND(G32,1)</f>
        <v>74.099999999999994</v>
      </c>
      <c r="M32">
        <f>ROUND(H32,1)</f>
        <v>74.099999999999994</v>
      </c>
    </row>
    <row r="33" spans="2:13" x14ac:dyDescent="0.35">
      <c r="B33" t="s">
        <v>746</v>
      </c>
      <c r="C33" t="str">
        <f>'Roanoke Tribs'!A42</f>
        <v>4AMUR001.82</v>
      </c>
      <c r="D33" t="s">
        <v>741</v>
      </c>
      <c r="E33">
        <v>3</v>
      </c>
      <c r="F33">
        <f>'Roanoke Tribs'!I45</f>
        <v>19.446666666666669</v>
      </c>
      <c r="G33" t="str">
        <f>'Roanoke Tribs'!J45</f>
        <v>-</v>
      </c>
      <c r="H33" t="str">
        <f>'Roanoke Tribs'!K45</f>
        <v>-</v>
      </c>
      <c r="J33" t="s">
        <v>733</v>
      </c>
      <c r="K33">
        <f t="shared" si="0"/>
        <v>19.399999999999999</v>
      </c>
      <c r="L33" s="2" t="s">
        <v>767</v>
      </c>
      <c r="M33" s="2" t="s">
        <v>767</v>
      </c>
    </row>
    <row r="34" spans="2:13" x14ac:dyDescent="0.35">
      <c r="B34" t="s">
        <v>708</v>
      </c>
      <c r="C34" t="str">
        <f>'Roanoke Tribs'!A47</f>
        <v>4AORE000.01</v>
      </c>
      <c r="D34">
        <v>2011</v>
      </c>
      <c r="E34">
        <v>2</v>
      </c>
      <c r="F34">
        <f>'Roanoke Tribs'!I49</f>
        <v>23.285</v>
      </c>
      <c r="G34" t="str">
        <f>'Roanoke Tribs'!J49</f>
        <v>-</v>
      </c>
      <c r="H34" t="str">
        <f>'Roanoke Tribs'!K49</f>
        <v>-</v>
      </c>
      <c r="J34" t="s">
        <v>733</v>
      </c>
      <c r="K34">
        <f t="shared" si="0"/>
        <v>23.3</v>
      </c>
      <c r="L34" s="2" t="s">
        <v>767</v>
      </c>
      <c r="M34" s="2" t="s">
        <v>767</v>
      </c>
    </row>
    <row r="35" spans="2:13" x14ac:dyDescent="0.35">
      <c r="B35" t="s">
        <v>709</v>
      </c>
      <c r="C35" t="str">
        <f>'Roanoke Tribs'!A51</f>
        <v>4APEE001.16</v>
      </c>
      <c r="D35">
        <v>2013</v>
      </c>
      <c r="E35">
        <v>2</v>
      </c>
      <c r="F35">
        <f>'Roanoke Tribs'!I53</f>
        <v>26.914999999999999</v>
      </c>
      <c r="G35" t="str">
        <f>'Roanoke Tribs'!J53</f>
        <v>-</v>
      </c>
      <c r="H35" t="str">
        <f>'Roanoke Tribs'!K53</f>
        <v>-</v>
      </c>
      <c r="J35" t="s">
        <v>733</v>
      </c>
      <c r="K35">
        <f t="shared" si="0"/>
        <v>26.9</v>
      </c>
      <c r="L35" s="2" t="s">
        <v>767</v>
      </c>
      <c r="M35" s="2" t="s">
        <v>767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All Data</vt:lpstr>
      <vt:lpstr>Roanoke</vt:lpstr>
      <vt:lpstr>Wolf&amp;Tinker</vt:lpstr>
      <vt:lpstr>Roanoke Tribs</vt:lpstr>
      <vt:lpstr>Metric Summary</vt:lpstr>
      <vt:lpstr>Station Summary</vt:lpstr>
    </vt:vector>
  </TitlesOfParts>
  <Company>VITA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VITA Program</dc:creator>
  <cp:lastModifiedBy>R.Brent</cp:lastModifiedBy>
  <dcterms:created xsi:type="dcterms:W3CDTF">2023-04-20T19:29:51Z</dcterms:created>
  <dcterms:modified xsi:type="dcterms:W3CDTF">2024-07-18T17:24:57Z</dcterms:modified>
</cp:coreProperties>
</file>