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N:\CISAT\ISAT-Shares\BrentResearch\Research\TMDLs\3E Contract\2023\Roanoke\Report\Comments\Shared Data\Benthic Data\"/>
    </mc:Choice>
  </mc:AlternateContent>
  <xr:revisionPtr revIDLastSave="0" documentId="13_ncr:1_{F1830DAC-4AD1-45E8-9CC9-886DDAD82142}" xr6:coauthVersionLast="36" xr6:coauthVersionMax="47" xr10:uidLastSave="{00000000-0000-0000-0000-000000000000}"/>
  <bookViews>
    <workbookView xWindow="0" yWindow="0" windowWidth="19200" windowHeight="6350" xr2:uid="{6339D881-039F-403F-B8F8-76BA16735A4F}"/>
  </bookViews>
  <sheets>
    <sheet name=" All Habitat Scores" sheetId="3" r:id="rId1"/>
    <sheet name="Total Habitat Scores" sheetId="5" r:id="rId2"/>
    <sheet name="Habitat Metrics" sheetId="4" r:id="rId3"/>
    <sheet name="Roanoke Tribs" sheetId="9" r:id="rId4"/>
    <sheet name="Wolf" sheetId="7" r:id="rId5"/>
    <sheet name="Tinker" sheetId="6" r:id="rId6"/>
    <sheet name="Roanoke" sheetId="8" r:id="rId7"/>
    <sheet name="Summary" sheetId="10" r:id="rId8"/>
  </sheets>
  <definedNames>
    <definedName name="_xlnm._FilterDatabase" localSheetId="0" hidden="1">' All Habitat Scores'!$A$1:$J$276</definedName>
    <definedName name="_xlnm._FilterDatabase" localSheetId="2" hidden="1">'Habitat Metrics'!$A$1:$O$276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8" l="1"/>
  <c r="N18" i="8"/>
  <c r="M18" i="8"/>
  <c r="L18" i="8"/>
  <c r="K18" i="8"/>
  <c r="J18" i="8"/>
  <c r="I18" i="8"/>
  <c r="H18" i="8"/>
  <c r="G18" i="8"/>
  <c r="F18" i="8"/>
  <c r="E18" i="8"/>
  <c r="D18" i="8"/>
  <c r="O17" i="8"/>
  <c r="N17" i="8"/>
  <c r="M17" i="8"/>
  <c r="L17" i="8"/>
  <c r="K17" i="8"/>
  <c r="J17" i="8"/>
  <c r="I17" i="8"/>
  <c r="H17" i="8"/>
  <c r="G17" i="8"/>
  <c r="F17" i="8"/>
  <c r="E17" i="8"/>
  <c r="D17" i="8"/>
  <c r="O8" i="6"/>
  <c r="N8" i="6"/>
  <c r="M8" i="6"/>
  <c r="L8" i="6"/>
  <c r="K8" i="6"/>
  <c r="J8" i="6"/>
  <c r="I8" i="6"/>
  <c r="H8" i="6"/>
  <c r="G8" i="6"/>
  <c r="F8" i="6"/>
  <c r="E8" i="6"/>
  <c r="D8" i="6"/>
  <c r="O7" i="6"/>
  <c r="N7" i="6"/>
  <c r="M7" i="6"/>
  <c r="L7" i="6"/>
  <c r="K7" i="6"/>
  <c r="J7" i="6"/>
  <c r="I7" i="6"/>
  <c r="H7" i="6"/>
  <c r="G7" i="6"/>
  <c r="F7" i="6"/>
  <c r="E7" i="6"/>
  <c r="D7" i="6"/>
  <c r="O8" i="7"/>
  <c r="N8" i="7"/>
  <c r="M8" i="7"/>
  <c r="L8" i="7"/>
  <c r="K8" i="7"/>
  <c r="J8" i="7"/>
  <c r="I8" i="7"/>
  <c r="H8" i="7"/>
  <c r="G8" i="7"/>
  <c r="F8" i="7"/>
  <c r="E8" i="7"/>
  <c r="D8" i="7"/>
  <c r="O7" i="7"/>
  <c r="N7" i="7"/>
  <c r="M7" i="7"/>
  <c r="L7" i="7"/>
  <c r="K7" i="7"/>
  <c r="J7" i="7"/>
  <c r="I7" i="7"/>
  <c r="H7" i="7"/>
  <c r="G7" i="7"/>
  <c r="F7" i="7"/>
  <c r="E7" i="7"/>
  <c r="D7" i="7"/>
  <c r="Q18" i="9" l="1"/>
  <c r="Q17" i="9"/>
  <c r="Q16" i="9"/>
  <c r="Q15" i="9"/>
  <c r="Q14" i="9"/>
  <c r="Q13" i="9"/>
  <c r="Q12" i="9"/>
  <c r="U7" i="9"/>
  <c r="U8" i="9"/>
  <c r="S6" i="9"/>
  <c r="Q19" i="9"/>
  <c r="Q11" i="9"/>
  <c r="Q10" i="9"/>
  <c r="R9" i="9"/>
  <c r="Q9" i="9"/>
  <c r="Q8" i="9"/>
  <c r="Q7" i="9"/>
  <c r="T6" i="9"/>
  <c r="Q6" i="9"/>
  <c r="Q5" i="9"/>
  <c r="R4" i="9"/>
  <c r="Q4" i="9"/>
  <c r="Q3" i="9"/>
  <c r="E117" i="9"/>
  <c r="F117" i="9"/>
  <c r="G117" i="9"/>
  <c r="H117" i="9"/>
  <c r="I117" i="9"/>
  <c r="J117" i="9"/>
  <c r="K117" i="9"/>
  <c r="L117" i="9"/>
  <c r="M117" i="9"/>
  <c r="N117" i="9"/>
  <c r="O117" i="9"/>
  <c r="E118" i="9"/>
  <c r="F118" i="9"/>
  <c r="G118" i="9"/>
  <c r="H118" i="9"/>
  <c r="I118" i="9"/>
  <c r="J118" i="9"/>
  <c r="K118" i="9"/>
  <c r="L118" i="9"/>
  <c r="M118" i="9"/>
  <c r="N118" i="9"/>
  <c r="O118" i="9"/>
  <c r="D118" i="9"/>
  <c r="D117" i="9"/>
  <c r="O65" i="9"/>
  <c r="U11" i="9" s="1"/>
  <c r="N65" i="9"/>
  <c r="T11" i="9" s="1"/>
  <c r="M65" i="9"/>
  <c r="L65" i="9"/>
  <c r="K65" i="9"/>
  <c r="J65" i="9"/>
  <c r="I65" i="9"/>
  <c r="H65" i="9"/>
  <c r="G65" i="9"/>
  <c r="F65" i="9"/>
  <c r="E65" i="9"/>
  <c r="D65" i="9"/>
  <c r="O64" i="9"/>
  <c r="S11" i="9" s="1"/>
  <c r="N64" i="9"/>
  <c r="R11" i="9" s="1"/>
  <c r="M64" i="9"/>
  <c r="L64" i="9"/>
  <c r="K64" i="9"/>
  <c r="J64" i="9"/>
  <c r="I64" i="9"/>
  <c r="H64" i="9"/>
  <c r="G64" i="9"/>
  <c r="F64" i="9"/>
  <c r="E64" i="9"/>
  <c r="D64" i="9"/>
  <c r="O60" i="9"/>
  <c r="U10" i="9" s="1"/>
  <c r="N60" i="9"/>
  <c r="T10" i="9" s="1"/>
  <c r="M60" i="9"/>
  <c r="L60" i="9"/>
  <c r="K60" i="9"/>
  <c r="J60" i="9"/>
  <c r="I60" i="9"/>
  <c r="H60" i="9"/>
  <c r="G60" i="9"/>
  <c r="F60" i="9"/>
  <c r="E60" i="9"/>
  <c r="D60" i="9"/>
  <c r="O59" i="9"/>
  <c r="S10" i="9" s="1"/>
  <c r="N59" i="9"/>
  <c r="R10" i="9" s="1"/>
  <c r="M59" i="9"/>
  <c r="L59" i="9"/>
  <c r="K59" i="9"/>
  <c r="J59" i="9"/>
  <c r="I59" i="9"/>
  <c r="H59" i="9"/>
  <c r="G59" i="9"/>
  <c r="F59" i="9"/>
  <c r="E59" i="9"/>
  <c r="D59" i="9"/>
  <c r="E42" i="9"/>
  <c r="F42" i="9"/>
  <c r="G42" i="9"/>
  <c r="H42" i="9"/>
  <c r="I42" i="9"/>
  <c r="J42" i="9"/>
  <c r="K42" i="9"/>
  <c r="L42" i="9"/>
  <c r="M42" i="9"/>
  <c r="N42" i="9"/>
  <c r="R7" i="9" s="1"/>
  <c r="O42" i="9"/>
  <c r="S7" i="9" s="1"/>
  <c r="E43" i="9"/>
  <c r="F43" i="9"/>
  <c r="G43" i="9"/>
  <c r="H43" i="9"/>
  <c r="I43" i="9"/>
  <c r="J43" i="9"/>
  <c r="K43" i="9"/>
  <c r="L43" i="9"/>
  <c r="M43" i="9"/>
  <c r="N43" i="9"/>
  <c r="T7" i="9" s="1"/>
  <c r="O43" i="9"/>
  <c r="D43" i="9"/>
  <c r="D42" i="9"/>
  <c r="O55" i="9"/>
  <c r="U9" i="9" s="1"/>
  <c r="N55" i="9"/>
  <c r="T9" i="9" s="1"/>
  <c r="M55" i="9"/>
  <c r="L55" i="9"/>
  <c r="K55" i="9"/>
  <c r="J55" i="9"/>
  <c r="I55" i="9"/>
  <c r="H55" i="9"/>
  <c r="G55" i="9"/>
  <c r="F55" i="9"/>
  <c r="E55" i="9"/>
  <c r="D55" i="9"/>
  <c r="O54" i="9"/>
  <c r="S9" i="9" s="1"/>
  <c r="N54" i="9"/>
  <c r="M54" i="9"/>
  <c r="L54" i="9"/>
  <c r="K54" i="9"/>
  <c r="J54" i="9"/>
  <c r="I54" i="9"/>
  <c r="H54" i="9"/>
  <c r="G54" i="9"/>
  <c r="F54" i="9"/>
  <c r="E54" i="9"/>
  <c r="D54" i="9"/>
  <c r="O49" i="9"/>
  <c r="N49" i="9"/>
  <c r="T8" i="9" s="1"/>
  <c r="M49" i="9"/>
  <c r="L49" i="9"/>
  <c r="K49" i="9"/>
  <c r="J49" i="9"/>
  <c r="I49" i="9"/>
  <c r="H49" i="9"/>
  <c r="G49" i="9"/>
  <c r="F49" i="9"/>
  <c r="E49" i="9"/>
  <c r="D49" i="9"/>
  <c r="O48" i="9"/>
  <c r="S8" i="9" s="1"/>
  <c r="N48" i="9"/>
  <c r="R8" i="9" s="1"/>
  <c r="M48" i="9"/>
  <c r="L48" i="9"/>
  <c r="K48" i="9"/>
  <c r="J48" i="9"/>
  <c r="I48" i="9"/>
  <c r="H48" i="9"/>
  <c r="G48" i="9"/>
  <c r="F48" i="9"/>
  <c r="E48" i="9"/>
  <c r="D48" i="9"/>
  <c r="O35" i="9"/>
  <c r="U6" i="9" s="1"/>
  <c r="N35" i="9"/>
  <c r="M35" i="9"/>
  <c r="L35" i="9"/>
  <c r="K35" i="9"/>
  <c r="J35" i="9"/>
  <c r="I35" i="9"/>
  <c r="H35" i="9"/>
  <c r="G35" i="9"/>
  <c r="F35" i="9"/>
  <c r="E35" i="9"/>
  <c r="D35" i="9"/>
  <c r="O34" i="9"/>
  <c r="N34" i="9"/>
  <c r="R6" i="9" s="1"/>
  <c r="M34" i="9"/>
  <c r="L34" i="9"/>
  <c r="K34" i="9"/>
  <c r="J34" i="9"/>
  <c r="I34" i="9"/>
  <c r="H34" i="9"/>
  <c r="G34" i="9"/>
  <c r="F34" i="9"/>
  <c r="E34" i="9"/>
  <c r="D34" i="9"/>
  <c r="E29" i="9"/>
  <c r="F29" i="9"/>
  <c r="G29" i="9"/>
  <c r="H29" i="9"/>
  <c r="I29" i="9"/>
  <c r="J29" i="9"/>
  <c r="K29" i="9"/>
  <c r="L29" i="9"/>
  <c r="M29" i="9"/>
  <c r="N29" i="9"/>
  <c r="R5" i="9" s="1"/>
  <c r="O29" i="9"/>
  <c r="S5" i="9" s="1"/>
  <c r="E30" i="9"/>
  <c r="F30" i="9"/>
  <c r="G30" i="9"/>
  <c r="H30" i="9"/>
  <c r="I30" i="9"/>
  <c r="J30" i="9"/>
  <c r="K30" i="9"/>
  <c r="L30" i="9"/>
  <c r="M30" i="9"/>
  <c r="N30" i="9"/>
  <c r="T5" i="9" s="1"/>
  <c r="O30" i="9"/>
  <c r="U5" i="9" s="1"/>
  <c r="D30" i="9"/>
  <c r="D29" i="9"/>
  <c r="O16" i="9"/>
  <c r="U4" i="9" s="1"/>
  <c r="N16" i="9"/>
  <c r="T4" i="9" s="1"/>
  <c r="M16" i="9"/>
  <c r="L16" i="9"/>
  <c r="K16" i="9"/>
  <c r="J16" i="9"/>
  <c r="I16" i="9"/>
  <c r="H16" i="9"/>
  <c r="G16" i="9"/>
  <c r="F16" i="9"/>
  <c r="E16" i="9"/>
  <c r="D16" i="9"/>
  <c r="O15" i="9"/>
  <c r="S4" i="9" s="1"/>
  <c r="N15" i="9"/>
  <c r="M15" i="9"/>
  <c r="L15" i="9"/>
  <c r="K15" i="9"/>
  <c r="J15" i="9"/>
  <c r="I15" i="9"/>
  <c r="H15" i="9"/>
  <c r="G15" i="9"/>
  <c r="F15" i="9"/>
  <c r="E15" i="9"/>
  <c r="D15" i="9"/>
  <c r="E10" i="9"/>
  <c r="F10" i="9"/>
  <c r="G10" i="9"/>
  <c r="H10" i="9"/>
  <c r="I10" i="9"/>
  <c r="J10" i="9"/>
  <c r="K10" i="9"/>
  <c r="L10" i="9"/>
  <c r="M10" i="9"/>
  <c r="N10" i="9"/>
  <c r="R3" i="9" s="1"/>
  <c r="O10" i="9"/>
  <c r="S3" i="9" s="1"/>
  <c r="E11" i="9"/>
  <c r="F11" i="9"/>
  <c r="G11" i="9"/>
  <c r="H11" i="9"/>
  <c r="I11" i="9"/>
  <c r="J11" i="9"/>
  <c r="K11" i="9"/>
  <c r="L11" i="9"/>
  <c r="M11" i="9"/>
  <c r="N11" i="9"/>
  <c r="T3" i="9" s="1"/>
  <c r="O11" i="9"/>
  <c r="U3" i="9" s="1"/>
  <c r="D11" i="9"/>
  <c r="D10" i="9"/>
  <c r="E5" i="9"/>
  <c r="F5" i="9"/>
  <c r="G5" i="9"/>
  <c r="H5" i="9"/>
  <c r="I5" i="9"/>
  <c r="J5" i="9"/>
  <c r="K5" i="9"/>
  <c r="L5" i="9"/>
  <c r="M5" i="9"/>
  <c r="N5" i="9"/>
  <c r="R2" i="9" s="1"/>
  <c r="O5" i="9"/>
  <c r="S2" i="9" s="1"/>
  <c r="E6" i="9"/>
  <c r="F6" i="9"/>
  <c r="G6" i="9"/>
  <c r="H6" i="9"/>
  <c r="I6" i="9"/>
  <c r="J6" i="9"/>
  <c r="K6" i="9"/>
  <c r="L6" i="9"/>
  <c r="M6" i="9"/>
  <c r="N6" i="9"/>
  <c r="T2" i="9" s="1"/>
  <c r="O6" i="9"/>
  <c r="U2" i="9" s="1"/>
  <c r="D6" i="9"/>
  <c r="D5" i="9"/>
  <c r="Q2" i="9"/>
  <c r="W24" i="8"/>
  <c r="R24" i="8"/>
  <c r="O195" i="8"/>
  <c r="Y36" i="8" s="1"/>
  <c r="N195" i="8"/>
  <c r="X36" i="8" s="1"/>
  <c r="M195" i="8"/>
  <c r="L195" i="8"/>
  <c r="K195" i="8"/>
  <c r="J195" i="8"/>
  <c r="I195" i="8"/>
  <c r="H195" i="8"/>
  <c r="G195" i="8"/>
  <c r="F195" i="8"/>
  <c r="E195" i="8"/>
  <c r="D195" i="8"/>
  <c r="O194" i="8"/>
  <c r="W36" i="8" s="1"/>
  <c r="N194" i="8"/>
  <c r="R36" i="8" s="1"/>
  <c r="M194" i="8"/>
  <c r="L194" i="8"/>
  <c r="K194" i="8"/>
  <c r="J194" i="8"/>
  <c r="I194" i="8"/>
  <c r="H194" i="8"/>
  <c r="G194" i="8"/>
  <c r="F194" i="8"/>
  <c r="E194" i="8"/>
  <c r="D194" i="8"/>
  <c r="E189" i="8"/>
  <c r="F189" i="8"/>
  <c r="G189" i="8"/>
  <c r="H189" i="8"/>
  <c r="I189" i="8"/>
  <c r="J189" i="8"/>
  <c r="K189" i="8"/>
  <c r="L189" i="8"/>
  <c r="M189" i="8"/>
  <c r="N189" i="8"/>
  <c r="R35" i="8" s="1"/>
  <c r="O189" i="8"/>
  <c r="W35" i="8" s="1"/>
  <c r="E190" i="8"/>
  <c r="F190" i="8"/>
  <c r="G190" i="8"/>
  <c r="H190" i="8"/>
  <c r="I190" i="8"/>
  <c r="J190" i="8"/>
  <c r="K190" i="8"/>
  <c r="L190" i="8"/>
  <c r="M190" i="8"/>
  <c r="N190" i="8"/>
  <c r="X35" i="8" s="1"/>
  <c r="O190" i="8"/>
  <c r="Y35" i="8" s="1"/>
  <c r="D190" i="8"/>
  <c r="D189" i="8"/>
  <c r="O9" i="5" l="1"/>
  <c r="O8" i="5"/>
  <c r="O7" i="5"/>
  <c r="U6" i="5"/>
  <c r="O6" i="5"/>
  <c r="O5" i="5"/>
  <c r="P4" i="5"/>
  <c r="E184" i="8"/>
  <c r="F184" i="8"/>
  <c r="G184" i="8"/>
  <c r="H184" i="8"/>
  <c r="I184" i="8"/>
  <c r="J184" i="8"/>
  <c r="K184" i="8"/>
  <c r="L184" i="8"/>
  <c r="M184" i="8"/>
  <c r="N184" i="8"/>
  <c r="R34" i="8" s="1"/>
  <c r="O184" i="8"/>
  <c r="W34" i="8" s="1"/>
  <c r="E185" i="8"/>
  <c r="F185" i="8"/>
  <c r="G185" i="8"/>
  <c r="H185" i="8"/>
  <c r="I185" i="8"/>
  <c r="J185" i="8"/>
  <c r="K185" i="8"/>
  <c r="L185" i="8"/>
  <c r="M185" i="8"/>
  <c r="N185" i="8"/>
  <c r="X34" i="8" s="1"/>
  <c r="O185" i="8"/>
  <c r="Y34" i="8" s="1"/>
  <c r="D185" i="8"/>
  <c r="D184" i="8"/>
  <c r="E165" i="8"/>
  <c r="F165" i="8"/>
  <c r="G165" i="8"/>
  <c r="H165" i="8"/>
  <c r="I165" i="8"/>
  <c r="J165" i="8"/>
  <c r="K165" i="8"/>
  <c r="L165" i="8"/>
  <c r="M165" i="8"/>
  <c r="N165" i="8"/>
  <c r="R33" i="8" s="1"/>
  <c r="O165" i="8"/>
  <c r="W33" i="8" s="1"/>
  <c r="E166" i="8"/>
  <c r="F166" i="8"/>
  <c r="G166" i="8"/>
  <c r="H166" i="8"/>
  <c r="I166" i="8"/>
  <c r="J166" i="8"/>
  <c r="K166" i="8"/>
  <c r="L166" i="8"/>
  <c r="M166" i="8"/>
  <c r="N166" i="8"/>
  <c r="X33" i="8" s="1"/>
  <c r="O166" i="8"/>
  <c r="Y33" i="8" s="1"/>
  <c r="D166" i="8"/>
  <c r="D165" i="8"/>
  <c r="E158" i="8"/>
  <c r="F158" i="8"/>
  <c r="G158" i="8"/>
  <c r="H158" i="8"/>
  <c r="I158" i="8"/>
  <c r="J158" i="8"/>
  <c r="K158" i="8"/>
  <c r="L158" i="8"/>
  <c r="M158" i="8"/>
  <c r="N158" i="8"/>
  <c r="R32" i="8" s="1"/>
  <c r="O158" i="8"/>
  <c r="W32" i="8" s="1"/>
  <c r="E159" i="8"/>
  <c r="F159" i="8"/>
  <c r="G159" i="8"/>
  <c r="H159" i="8"/>
  <c r="I159" i="8"/>
  <c r="J159" i="8"/>
  <c r="K159" i="8"/>
  <c r="L159" i="8"/>
  <c r="M159" i="8"/>
  <c r="N159" i="8"/>
  <c r="X32" i="8" s="1"/>
  <c r="O159" i="8"/>
  <c r="Y32" i="8" s="1"/>
  <c r="D159" i="8"/>
  <c r="D158" i="8"/>
  <c r="E150" i="8"/>
  <c r="F150" i="8"/>
  <c r="G150" i="8"/>
  <c r="H150" i="8"/>
  <c r="I150" i="8"/>
  <c r="J150" i="8"/>
  <c r="K150" i="8"/>
  <c r="L150" i="8"/>
  <c r="M150" i="8"/>
  <c r="N150" i="8"/>
  <c r="R31" i="8" s="1"/>
  <c r="O150" i="8"/>
  <c r="W31" i="8" s="1"/>
  <c r="E151" i="8"/>
  <c r="F151" i="8"/>
  <c r="G151" i="8"/>
  <c r="H151" i="8"/>
  <c r="I151" i="8"/>
  <c r="J151" i="8"/>
  <c r="K151" i="8"/>
  <c r="L151" i="8"/>
  <c r="M151" i="8"/>
  <c r="N151" i="8"/>
  <c r="X31" i="8" s="1"/>
  <c r="O151" i="8"/>
  <c r="Y31" i="8" s="1"/>
  <c r="D151" i="8"/>
  <c r="D150" i="8"/>
  <c r="E142" i="8"/>
  <c r="F142" i="8"/>
  <c r="G142" i="8"/>
  <c r="H142" i="8"/>
  <c r="I142" i="8"/>
  <c r="J142" i="8"/>
  <c r="K142" i="8"/>
  <c r="L142" i="8"/>
  <c r="M142" i="8"/>
  <c r="N142" i="8"/>
  <c r="R30" i="8" s="1"/>
  <c r="O142" i="8"/>
  <c r="W30" i="8" s="1"/>
  <c r="E143" i="8"/>
  <c r="F143" i="8"/>
  <c r="G143" i="8"/>
  <c r="H143" i="8"/>
  <c r="I143" i="8"/>
  <c r="J143" i="8"/>
  <c r="K143" i="8"/>
  <c r="L143" i="8"/>
  <c r="M143" i="8"/>
  <c r="N143" i="8"/>
  <c r="X30" i="8" s="1"/>
  <c r="O143" i="8"/>
  <c r="Y30" i="8" s="1"/>
  <c r="D143" i="8"/>
  <c r="D142" i="8"/>
  <c r="E134" i="8"/>
  <c r="F134" i="8"/>
  <c r="G134" i="8"/>
  <c r="H134" i="8"/>
  <c r="I134" i="8"/>
  <c r="J134" i="8"/>
  <c r="K134" i="8"/>
  <c r="L134" i="8"/>
  <c r="M134" i="8"/>
  <c r="N134" i="8"/>
  <c r="R29" i="8" s="1"/>
  <c r="O134" i="8"/>
  <c r="W29" i="8" s="1"/>
  <c r="E135" i="8"/>
  <c r="F135" i="8"/>
  <c r="G135" i="8"/>
  <c r="H135" i="8"/>
  <c r="I135" i="8"/>
  <c r="J135" i="8"/>
  <c r="K135" i="8"/>
  <c r="L135" i="8"/>
  <c r="M135" i="8"/>
  <c r="N135" i="8"/>
  <c r="X29" i="8" s="1"/>
  <c r="O135" i="8"/>
  <c r="Y29" i="8" s="1"/>
  <c r="D135" i="8"/>
  <c r="D134" i="8"/>
  <c r="E124" i="8"/>
  <c r="F124" i="8"/>
  <c r="G124" i="8"/>
  <c r="H124" i="8"/>
  <c r="I124" i="8"/>
  <c r="J124" i="8"/>
  <c r="K124" i="8"/>
  <c r="L124" i="8"/>
  <c r="M124" i="8"/>
  <c r="N124" i="8"/>
  <c r="R28" i="8" s="1"/>
  <c r="O124" i="8"/>
  <c r="W28" i="8" s="1"/>
  <c r="E125" i="8"/>
  <c r="F125" i="8"/>
  <c r="G125" i="8"/>
  <c r="H125" i="8"/>
  <c r="I125" i="8"/>
  <c r="J125" i="8"/>
  <c r="K125" i="8"/>
  <c r="L125" i="8"/>
  <c r="M125" i="8"/>
  <c r="N125" i="8"/>
  <c r="X28" i="8" s="1"/>
  <c r="O125" i="8"/>
  <c r="Y28" i="8" s="1"/>
  <c r="D125" i="8"/>
  <c r="D124" i="8"/>
  <c r="E108" i="8"/>
  <c r="F108" i="8"/>
  <c r="G108" i="8"/>
  <c r="H108" i="8"/>
  <c r="I108" i="8"/>
  <c r="J108" i="8"/>
  <c r="K108" i="8"/>
  <c r="L108" i="8"/>
  <c r="M108" i="8"/>
  <c r="N108" i="8"/>
  <c r="R27" i="8" s="1"/>
  <c r="O108" i="8"/>
  <c r="W27" i="8" s="1"/>
  <c r="E109" i="8"/>
  <c r="F109" i="8"/>
  <c r="G109" i="8"/>
  <c r="H109" i="8"/>
  <c r="I109" i="8"/>
  <c r="J109" i="8"/>
  <c r="K109" i="8"/>
  <c r="L109" i="8"/>
  <c r="M109" i="8"/>
  <c r="N109" i="8"/>
  <c r="X27" i="8" s="1"/>
  <c r="O109" i="8"/>
  <c r="Y27" i="8" s="1"/>
  <c r="D109" i="8"/>
  <c r="D108" i="8"/>
  <c r="E90" i="8"/>
  <c r="F90" i="8"/>
  <c r="G90" i="8"/>
  <c r="H90" i="8"/>
  <c r="I90" i="8"/>
  <c r="J90" i="8"/>
  <c r="K90" i="8"/>
  <c r="L90" i="8"/>
  <c r="M90" i="8"/>
  <c r="N90" i="8"/>
  <c r="R26" i="8" s="1"/>
  <c r="O90" i="8"/>
  <c r="W26" i="8" s="1"/>
  <c r="E91" i="8"/>
  <c r="F91" i="8"/>
  <c r="G91" i="8"/>
  <c r="H91" i="8"/>
  <c r="I91" i="8"/>
  <c r="J91" i="8"/>
  <c r="K91" i="8"/>
  <c r="L91" i="8"/>
  <c r="M91" i="8"/>
  <c r="N91" i="8"/>
  <c r="X26" i="8" s="1"/>
  <c r="O91" i="8"/>
  <c r="Y26" i="8" s="1"/>
  <c r="D91" i="8"/>
  <c r="D90" i="8"/>
  <c r="E85" i="8"/>
  <c r="F85" i="8"/>
  <c r="G85" i="8"/>
  <c r="H85" i="8"/>
  <c r="I85" i="8"/>
  <c r="J85" i="8"/>
  <c r="K85" i="8"/>
  <c r="L85" i="8"/>
  <c r="M85" i="8"/>
  <c r="N85" i="8"/>
  <c r="R25" i="8" s="1"/>
  <c r="O85" i="8"/>
  <c r="W25" i="8" s="1"/>
  <c r="E86" i="8"/>
  <c r="F86" i="8"/>
  <c r="G86" i="8"/>
  <c r="H86" i="8"/>
  <c r="I86" i="8"/>
  <c r="J86" i="8"/>
  <c r="K86" i="8"/>
  <c r="L86" i="8"/>
  <c r="M86" i="8"/>
  <c r="N86" i="8"/>
  <c r="X25" i="8" s="1"/>
  <c r="O86" i="8"/>
  <c r="Y25" i="8" s="1"/>
  <c r="D86" i="8"/>
  <c r="D85" i="8"/>
  <c r="E63" i="8"/>
  <c r="F63" i="8"/>
  <c r="G63" i="8"/>
  <c r="H63" i="8"/>
  <c r="I63" i="8"/>
  <c r="J63" i="8"/>
  <c r="K63" i="8"/>
  <c r="L63" i="8"/>
  <c r="M63" i="8"/>
  <c r="N63" i="8"/>
  <c r="R23" i="8" s="1"/>
  <c r="O63" i="8"/>
  <c r="W23" i="8" s="1"/>
  <c r="E64" i="8"/>
  <c r="F64" i="8"/>
  <c r="G64" i="8"/>
  <c r="H64" i="8"/>
  <c r="I64" i="8"/>
  <c r="J64" i="8"/>
  <c r="K64" i="8"/>
  <c r="L64" i="8"/>
  <c r="M64" i="8"/>
  <c r="N64" i="8"/>
  <c r="X23" i="8" s="1"/>
  <c r="O64" i="8"/>
  <c r="Y23" i="8" s="1"/>
  <c r="D64" i="8"/>
  <c r="D63" i="8"/>
  <c r="E40" i="8"/>
  <c r="F40" i="8"/>
  <c r="G40" i="8"/>
  <c r="H40" i="8"/>
  <c r="I40" i="8"/>
  <c r="J40" i="8"/>
  <c r="K40" i="8"/>
  <c r="L40" i="8"/>
  <c r="M40" i="8"/>
  <c r="N40" i="8"/>
  <c r="R22" i="8" s="1"/>
  <c r="O40" i="8"/>
  <c r="W22" i="8" s="1"/>
  <c r="E41" i="8"/>
  <c r="F41" i="8"/>
  <c r="G41" i="8"/>
  <c r="H41" i="8"/>
  <c r="I41" i="8"/>
  <c r="J41" i="8"/>
  <c r="K41" i="8"/>
  <c r="L41" i="8"/>
  <c r="M41" i="8"/>
  <c r="N41" i="8"/>
  <c r="X22" i="8" s="1"/>
  <c r="O41" i="8"/>
  <c r="Y22" i="8" s="1"/>
  <c r="D41" i="8"/>
  <c r="D40" i="8"/>
  <c r="E68" i="6"/>
  <c r="F68" i="6"/>
  <c r="G68" i="6"/>
  <c r="H68" i="6"/>
  <c r="I68" i="6"/>
  <c r="J68" i="6"/>
  <c r="K68" i="6"/>
  <c r="L68" i="6"/>
  <c r="M68" i="6"/>
  <c r="N68" i="6"/>
  <c r="R18" i="6" s="1"/>
  <c r="O68" i="6"/>
  <c r="W18" i="6" s="1"/>
  <c r="E69" i="6"/>
  <c r="F69" i="6"/>
  <c r="G69" i="6"/>
  <c r="H69" i="6"/>
  <c r="I69" i="6"/>
  <c r="J69" i="6"/>
  <c r="K69" i="6"/>
  <c r="L69" i="6"/>
  <c r="M69" i="6"/>
  <c r="N69" i="6"/>
  <c r="X18" i="6" s="1"/>
  <c r="O69" i="6"/>
  <c r="Y18" i="6" s="1"/>
  <c r="D69" i="6"/>
  <c r="D68" i="6"/>
  <c r="E63" i="6"/>
  <c r="F63" i="6"/>
  <c r="G63" i="6"/>
  <c r="H63" i="6"/>
  <c r="I63" i="6"/>
  <c r="J63" i="6"/>
  <c r="K63" i="6"/>
  <c r="L63" i="6"/>
  <c r="M63" i="6"/>
  <c r="N63" i="6"/>
  <c r="R17" i="6" s="1"/>
  <c r="O63" i="6"/>
  <c r="W17" i="6" s="1"/>
  <c r="E64" i="6"/>
  <c r="F64" i="6"/>
  <c r="G64" i="6"/>
  <c r="H64" i="6"/>
  <c r="I64" i="6"/>
  <c r="J64" i="6"/>
  <c r="K64" i="6"/>
  <c r="L64" i="6"/>
  <c r="M64" i="6"/>
  <c r="N64" i="6"/>
  <c r="X17" i="6" s="1"/>
  <c r="O64" i="6"/>
  <c r="Y17" i="6" s="1"/>
  <c r="D64" i="6"/>
  <c r="D63" i="6"/>
  <c r="E55" i="6"/>
  <c r="F55" i="6"/>
  <c r="G55" i="6"/>
  <c r="H55" i="6"/>
  <c r="I55" i="6"/>
  <c r="J55" i="6"/>
  <c r="K55" i="6"/>
  <c r="L55" i="6"/>
  <c r="M55" i="6"/>
  <c r="N55" i="6"/>
  <c r="R16" i="6" s="1"/>
  <c r="O55" i="6"/>
  <c r="W16" i="6" s="1"/>
  <c r="E56" i="6"/>
  <c r="F56" i="6"/>
  <c r="G56" i="6"/>
  <c r="H56" i="6"/>
  <c r="I56" i="6"/>
  <c r="J56" i="6"/>
  <c r="K56" i="6"/>
  <c r="L56" i="6"/>
  <c r="M56" i="6"/>
  <c r="N56" i="6"/>
  <c r="X16" i="6" s="1"/>
  <c r="O56" i="6"/>
  <c r="Y16" i="6" s="1"/>
  <c r="D56" i="6"/>
  <c r="D55" i="6"/>
  <c r="E48" i="6"/>
  <c r="F48" i="6"/>
  <c r="G48" i="6"/>
  <c r="H48" i="6"/>
  <c r="I48" i="6"/>
  <c r="J48" i="6"/>
  <c r="K48" i="6"/>
  <c r="L48" i="6"/>
  <c r="M48" i="6"/>
  <c r="N48" i="6"/>
  <c r="R15" i="6" s="1"/>
  <c r="O48" i="6"/>
  <c r="W15" i="6" s="1"/>
  <c r="E49" i="6"/>
  <c r="F49" i="6"/>
  <c r="G49" i="6"/>
  <c r="H49" i="6"/>
  <c r="I49" i="6"/>
  <c r="J49" i="6"/>
  <c r="K49" i="6"/>
  <c r="L49" i="6"/>
  <c r="M49" i="6"/>
  <c r="N49" i="6"/>
  <c r="X15" i="6" s="1"/>
  <c r="O49" i="6"/>
  <c r="Y15" i="6" s="1"/>
  <c r="D49" i="6"/>
  <c r="D48" i="6"/>
  <c r="E35" i="6"/>
  <c r="F35" i="6"/>
  <c r="G35" i="6"/>
  <c r="H35" i="6"/>
  <c r="I35" i="6"/>
  <c r="J35" i="6"/>
  <c r="K35" i="6"/>
  <c r="L35" i="6"/>
  <c r="M35" i="6"/>
  <c r="N35" i="6"/>
  <c r="R14" i="6" s="1"/>
  <c r="O35" i="6"/>
  <c r="W14" i="6" s="1"/>
  <c r="E36" i="6"/>
  <c r="F36" i="6"/>
  <c r="G36" i="6"/>
  <c r="H36" i="6"/>
  <c r="I36" i="6"/>
  <c r="J36" i="6"/>
  <c r="K36" i="6"/>
  <c r="L36" i="6"/>
  <c r="M36" i="6"/>
  <c r="N36" i="6"/>
  <c r="X14" i="6" s="1"/>
  <c r="O36" i="6"/>
  <c r="Y14" i="6" s="1"/>
  <c r="D36" i="6"/>
  <c r="D35" i="6"/>
  <c r="E28" i="6"/>
  <c r="F28" i="6"/>
  <c r="G28" i="6"/>
  <c r="H28" i="6"/>
  <c r="I28" i="6"/>
  <c r="J28" i="6"/>
  <c r="K28" i="6"/>
  <c r="L28" i="6"/>
  <c r="M28" i="6"/>
  <c r="N28" i="6"/>
  <c r="R13" i="6" s="1"/>
  <c r="O28" i="6"/>
  <c r="W13" i="6" s="1"/>
  <c r="E29" i="6"/>
  <c r="F29" i="6"/>
  <c r="G29" i="6"/>
  <c r="H29" i="6"/>
  <c r="I29" i="6"/>
  <c r="J29" i="6"/>
  <c r="K29" i="6"/>
  <c r="L29" i="6"/>
  <c r="M29" i="6"/>
  <c r="N29" i="6"/>
  <c r="X13" i="6" s="1"/>
  <c r="O29" i="6"/>
  <c r="Y13" i="6" s="1"/>
  <c r="D29" i="6"/>
  <c r="D28" i="6"/>
  <c r="E21" i="6"/>
  <c r="F21" i="6"/>
  <c r="G21" i="6"/>
  <c r="H21" i="6"/>
  <c r="I21" i="6"/>
  <c r="J21" i="6"/>
  <c r="K21" i="6"/>
  <c r="L21" i="6"/>
  <c r="M21" i="6"/>
  <c r="N21" i="6"/>
  <c r="R12" i="6" s="1"/>
  <c r="O21" i="6"/>
  <c r="W12" i="6" s="1"/>
  <c r="E22" i="6"/>
  <c r="F22" i="6"/>
  <c r="G22" i="6"/>
  <c r="H22" i="6"/>
  <c r="I22" i="6"/>
  <c r="J22" i="6"/>
  <c r="K22" i="6"/>
  <c r="L22" i="6"/>
  <c r="M22" i="6"/>
  <c r="N22" i="6"/>
  <c r="X12" i="6" s="1"/>
  <c r="O22" i="6"/>
  <c r="Y12" i="6" s="1"/>
  <c r="D22" i="6"/>
  <c r="D21" i="6"/>
  <c r="E20" i="7"/>
  <c r="F20" i="7"/>
  <c r="G20" i="7"/>
  <c r="H20" i="7"/>
  <c r="I20" i="7"/>
  <c r="J20" i="7"/>
  <c r="K20" i="7"/>
  <c r="L20" i="7"/>
  <c r="M20" i="7"/>
  <c r="N20" i="7"/>
  <c r="R19" i="9" s="1"/>
  <c r="O20" i="7"/>
  <c r="S19" i="9" s="1"/>
  <c r="E21" i="7"/>
  <c r="F21" i="7"/>
  <c r="G21" i="7"/>
  <c r="H21" i="7"/>
  <c r="I21" i="7"/>
  <c r="J21" i="7"/>
  <c r="K21" i="7"/>
  <c r="L21" i="7"/>
  <c r="M21" i="7"/>
  <c r="N21" i="7"/>
  <c r="T19" i="9" s="1"/>
  <c r="O21" i="7"/>
  <c r="U19" i="9" s="1"/>
  <c r="D21" i="7"/>
  <c r="D20" i="7"/>
  <c r="O4" i="5"/>
  <c r="U4" i="5" l="1"/>
  <c r="P7" i="5"/>
  <c r="P5" i="5"/>
  <c r="U5" i="5"/>
  <c r="V6" i="5"/>
  <c r="V5" i="5"/>
  <c r="P6" i="5"/>
  <c r="V4" i="5"/>
  <c r="V7" i="5"/>
  <c r="P8" i="5"/>
  <c r="U8" i="5"/>
  <c r="P9" i="5"/>
  <c r="U9" i="5"/>
  <c r="V9" i="5"/>
  <c r="U7" i="5"/>
  <c r="V8" i="5"/>
  <c r="K76" i="5" l="1"/>
  <c r="K68" i="5"/>
  <c r="K63" i="5"/>
  <c r="K54" i="5"/>
  <c r="K39" i="5"/>
  <c r="K19" i="5"/>
</calcChain>
</file>

<file path=xl/sharedStrings.xml><?xml version="1.0" encoding="utf-8"?>
<sst xmlns="http://schemas.openxmlformats.org/spreadsheetml/2006/main" count="4314" uniqueCount="517">
  <si>
    <t>StationID</t>
  </si>
  <si>
    <t>Collection Date</t>
  </si>
  <si>
    <t>Field Team</t>
  </si>
  <si>
    <t>Entered By</t>
  </si>
  <si>
    <t>Entered Date</t>
  </si>
  <si>
    <t>Gradient</t>
  </si>
  <si>
    <t>Season</t>
  </si>
  <si>
    <t>4ABHT001.90</t>
  </si>
  <si>
    <t>GJD, CDA</t>
  </si>
  <si>
    <t>GJD</t>
  </si>
  <si>
    <t>Spring</t>
  </si>
  <si>
    <t>Fall</t>
  </si>
  <si>
    <t>4ABLG001.95</t>
  </si>
  <si>
    <t>RDM</t>
  </si>
  <si>
    <t>4ABTM000.04</t>
  </si>
  <si>
    <t>GD, MR</t>
  </si>
  <si>
    <t>4ABTM004.48</t>
  </si>
  <si>
    <t>4ABTM006.74</t>
  </si>
  <si>
    <t>GJD, MRD</t>
  </si>
  <si>
    <t>4ABTM008.98</t>
  </si>
  <si>
    <t>GJD, JRH</t>
  </si>
  <si>
    <t>4ABTM009.25</t>
  </si>
  <si>
    <t>4ABTM010.26</t>
  </si>
  <si>
    <t>4ABTM011.94</t>
  </si>
  <si>
    <t>4ABTM012.47</t>
  </si>
  <si>
    <t>4ACRV005.10</t>
  </si>
  <si>
    <t>GJD, BS</t>
  </si>
  <si>
    <t>4ADEE000.06</t>
  </si>
  <si>
    <t>GD</t>
  </si>
  <si>
    <t>4AELT000.86</t>
  </si>
  <si>
    <t>GJD, RDM</t>
  </si>
  <si>
    <t>4AFBR002.75</t>
  </si>
  <si>
    <t>4AGOS000.71</t>
  </si>
  <si>
    <t>GD, RS</t>
  </si>
  <si>
    <t>4AGSH001.28</t>
  </si>
  <si>
    <t>4AMDL002.93</t>
  </si>
  <si>
    <t>4AMDL003.34</t>
  </si>
  <si>
    <t>4AMSN000.53</t>
  </si>
  <si>
    <t>4AMSN003.05</t>
  </si>
  <si>
    <t>4AMSP000.96</t>
  </si>
  <si>
    <t>4AMUR001.82</t>
  </si>
  <si>
    <t>4AORE000.01</t>
  </si>
  <si>
    <t>GJD, AB</t>
  </si>
  <si>
    <t>4APEE001.16</t>
  </si>
  <si>
    <t>4ARNF009.01</t>
  </si>
  <si>
    <t>4ARNF013.66</t>
  </si>
  <si>
    <t>4ARNF015.22</t>
  </si>
  <si>
    <t>4ARNF015.50</t>
  </si>
  <si>
    <t>GJD, MVR</t>
  </si>
  <si>
    <t>4AROA198.08</t>
  </si>
  <si>
    <t>bs</t>
  </si>
  <si>
    <t>GD, LBS</t>
  </si>
  <si>
    <t>BDSTERN</t>
  </si>
  <si>
    <t>BS</t>
  </si>
  <si>
    <t>GJDEVLIN</t>
  </si>
  <si>
    <t>BDS</t>
  </si>
  <si>
    <t>4AROA202.20</t>
  </si>
  <si>
    <t>GJD, LBS</t>
  </si>
  <si>
    <t>bds</t>
  </si>
  <si>
    <t>4AROA205.67</t>
  </si>
  <si>
    <t>4AROA206.95</t>
  </si>
  <si>
    <t>4AROA210.56</t>
  </si>
  <si>
    <t>4AROA212.17</t>
  </si>
  <si>
    <t>4AROA215.13</t>
  </si>
  <si>
    <t>4AROA216.75</t>
  </si>
  <si>
    <t>GD, LS</t>
  </si>
  <si>
    <t>GD, BS</t>
  </si>
  <si>
    <t>4AROA217.38</t>
  </si>
  <si>
    <t>4AROA218.11</t>
  </si>
  <si>
    <t>4AROA219.08</t>
  </si>
  <si>
    <t>4AROA221.95</t>
  </si>
  <si>
    <t>4AROA224.54</t>
  </si>
  <si>
    <t>4AROA226.64</t>
  </si>
  <si>
    <t>4AROA226.86</t>
  </si>
  <si>
    <t>4ARSF003.73</t>
  </si>
  <si>
    <t>4ARSF007.07</t>
  </si>
  <si>
    <t>4ARSF007.29</t>
  </si>
  <si>
    <t>4ARSF012.43</t>
  </si>
  <si>
    <t>4ASIT001.46</t>
  </si>
  <si>
    <t>4ATKR000.69</t>
  </si>
  <si>
    <t>4ATKR002.26</t>
  </si>
  <si>
    <t>4ATKR003.03</t>
  </si>
  <si>
    <t>4ATKR009.30</t>
  </si>
  <si>
    <t>GD, LB</t>
  </si>
  <si>
    <t>4ATKR010.54</t>
  </si>
  <si>
    <t>GJD, RDM, JRH</t>
  </si>
  <si>
    <t>4ATKR014.16</t>
  </si>
  <si>
    <t>4ATKR015.40</t>
  </si>
  <si>
    <t>4AWOR000.34</t>
  </si>
  <si>
    <t>BDS, LKS</t>
  </si>
  <si>
    <t>4AXMV000.63</t>
  </si>
  <si>
    <t>4AXNB000.60</t>
  </si>
  <si>
    <t>HabSampID</t>
  </si>
  <si>
    <t>HabSample Comment</t>
  </si>
  <si>
    <t>Total Habitat Score</t>
  </si>
  <si>
    <t>FAMBHT13544</t>
  </si>
  <si>
    <t>WQM_DBA</t>
  </si>
  <si>
    <t>High</t>
  </si>
  <si>
    <t>FAMBHT13745</t>
  </si>
  <si>
    <t>GJD, RDM, AGB</t>
  </si>
  <si>
    <t>FAMBHT14063</t>
  </si>
  <si>
    <t>BLG2291</t>
  </si>
  <si>
    <t>GD, EJ</t>
  </si>
  <si>
    <t>BLG2549</t>
  </si>
  <si>
    <t>GD, EJ, RS, JH</t>
  </si>
  <si>
    <t>FAMBTM1333</t>
  </si>
  <si>
    <t>FAMBTM10620</t>
  </si>
  <si>
    <t>BTM2932</t>
  </si>
  <si>
    <t>Perlidae, heptageniidae, hydropsychidae, rhyacophilidae, ephemerellidae, baetidae</t>
  </si>
  <si>
    <t>BTM3214</t>
  </si>
  <si>
    <t>Perlidae, hydropsychidae, heptageniidae</t>
  </si>
  <si>
    <t>FAMBTM12930</t>
  </si>
  <si>
    <t>GJD, Johnson's</t>
  </si>
  <si>
    <t>BTM2936</t>
  </si>
  <si>
    <t>Perlidae, Acroneuria, rhyacophila, baetidae, ephemerellidae, heptageniidae, epeorus, hydropsychidae</t>
  </si>
  <si>
    <t>BTM3213</t>
  </si>
  <si>
    <t>FAMBTM11227</t>
  </si>
  <si>
    <t>GD,MD</t>
  </si>
  <si>
    <t>FAMBTM11370</t>
  </si>
  <si>
    <t>Low</t>
  </si>
  <si>
    <t>BTM3980</t>
  </si>
  <si>
    <t>GD, JH</t>
  </si>
  <si>
    <t>BTM4245</t>
  </si>
  <si>
    <t>BTM4274</t>
  </si>
  <si>
    <t>DM, EJ, JH, LB, MD</t>
  </si>
  <si>
    <t>Observed: Elmidae, corydalidae, hydropsychidae, Acroneuria, heptageniidae, peltoperlidae</t>
  </si>
  <si>
    <t>BTM4594</t>
  </si>
  <si>
    <t>Hazlegrove, Hill</t>
  </si>
  <si>
    <t>Sand deposition heavy</t>
  </si>
  <si>
    <t>BTM4273</t>
  </si>
  <si>
    <t>Observed: Perlidae, elmidae, heptageniidae, plecoptera, hydropsychidae</t>
  </si>
  <si>
    <t>BTM4625</t>
  </si>
  <si>
    <t>Some sediment deposition. Bedrock present. Some scoured bank upstream on left bank.</t>
  </si>
  <si>
    <t>BTM4272</t>
  </si>
  <si>
    <t>Observed: Peltoperlidae, heptageniidae, philopotamidae, rhyacophilidae, baetidae, cambaridae, acroneuria.</t>
  </si>
  <si>
    <t>BTM4585</t>
  </si>
  <si>
    <t>BTM4271</t>
  </si>
  <si>
    <t>Observed: peltoperlidae, heptageniidae, philopotamidae, cambaridae, pteronarcys, psephenidae.  Evidence of logging adjacent to stream in last 30 years with more recent evidence of logging further upslope of stream.</t>
  </si>
  <si>
    <t>BTM4578</t>
  </si>
  <si>
    <t>CRV2817</t>
  </si>
  <si>
    <t>CRV3049</t>
  </si>
  <si>
    <t>DEE1439</t>
  </si>
  <si>
    <t>DEE1440</t>
  </si>
  <si>
    <t>DEE2925</t>
  </si>
  <si>
    <t>Many Debris Piles Forming Impoundments</t>
  </si>
  <si>
    <t>DEE3381</t>
  </si>
  <si>
    <t>DEE3445</t>
  </si>
  <si>
    <t>DEE3641</t>
  </si>
  <si>
    <t>RDM, JRH, EVJ, LDW</t>
  </si>
  <si>
    <t>DEE3655</t>
  </si>
  <si>
    <t>GD, JH, DM</t>
  </si>
  <si>
    <t>FAMELT11931</t>
  </si>
  <si>
    <t>ELT1737</t>
  </si>
  <si>
    <t>ELT1724</t>
  </si>
  <si>
    <t>FAMFBR12113</t>
  </si>
  <si>
    <t>FAMFBR12114</t>
  </si>
  <si>
    <t>GD, DM, MD</t>
  </si>
  <si>
    <t>FAMGOS11933</t>
  </si>
  <si>
    <t>FAMGOS11934</t>
  </si>
  <si>
    <t>FAMGOS11932</t>
  </si>
  <si>
    <t>GOS850</t>
  </si>
  <si>
    <t>GJD, RS</t>
  </si>
  <si>
    <t>GOS1131</t>
  </si>
  <si>
    <t>GSH1375</t>
  </si>
  <si>
    <t>GD, RM</t>
  </si>
  <si>
    <t>GSH1376</t>
  </si>
  <si>
    <t>FAMMDL11935</t>
  </si>
  <si>
    <t>FAMMDL12042</t>
  </si>
  <si>
    <t>FAMMDL12044</t>
  </si>
  <si>
    <t>FAMMDL12326</t>
  </si>
  <si>
    <t>FAMMDL12681</t>
  </si>
  <si>
    <t>GD, MH, RM, JH, LW</t>
  </si>
  <si>
    <t>FAMMDL13530</t>
  </si>
  <si>
    <t>FAMMDL13676</t>
  </si>
  <si>
    <t>MDL3962</t>
  </si>
  <si>
    <t>MDL4312</t>
  </si>
  <si>
    <t>GD, SH</t>
  </si>
  <si>
    <t>MDL4550</t>
  </si>
  <si>
    <t>MDL4798</t>
  </si>
  <si>
    <t>FAMMDL11936</t>
  </si>
  <si>
    <t>Low gradient used due to poor riffles and snags as dom hab type.</t>
  </si>
  <si>
    <t>FAMMDL12043</t>
  </si>
  <si>
    <t>FAMMSN11361</t>
  </si>
  <si>
    <t>FAMMSN11938</t>
  </si>
  <si>
    <t>FAMMSN11941</t>
  </si>
  <si>
    <t>MSN1791</t>
  </si>
  <si>
    <t>MSN2119</t>
  </si>
  <si>
    <t>FAMMSN11362</t>
  </si>
  <si>
    <t>FAMMSN11937</t>
  </si>
  <si>
    <t>FAMMSN11942</t>
  </si>
  <si>
    <t>FAMMSP12685</t>
  </si>
  <si>
    <t>GJD, MH</t>
  </si>
  <si>
    <t>FAMMSP13249</t>
  </si>
  <si>
    <t>gjd, mlh</t>
  </si>
  <si>
    <t>FAMMUR13562</t>
  </si>
  <si>
    <t>FAMMUR13907</t>
  </si>
  <si>
    <t>FAMMUR14064</t>
  </si>
  <si>
    <t>ORE797</t>
  </si>
  <si>
    <t>ORE798</t>
  </si>
  <si>
    <t>PEE1795</t>
  </si>
  <si>
    <t>PEE2093</t>
  </si>
  <si>
    <t>FAMRNF1355</t>
  </si>
  <si>
    <t>FAMRNF1412</t>
  </si>
  <si>
    <t>FAMRNF14069</t>
  </si>
  <si>
    <t>GD, RM, AG</t>
  </si>
  <si>
    <t>RNF402</t>
  </si>
  <si>
    <t>RNF571</t>
  </si>
  <si>
    <t>RNF1502</t>
  </si>
  <si>
    <t>RNF1503</t>
  </si>
  <si>
    <t>FAMRNF1369</t>
  </si>
  <si>
    <t>FAMRNF1407</t>
  </si>
  <si>
    <t>FAMRNF14068</t>
  </si>
  <si>
    <t>GD, DM, AG</t>
  </si>
  <si>
    <t>FAMROA11505</t>
  </si>
  <si>
    <t>FAMROA12190</t>
  </si>
  <si>
    <t>FAMROA13901</t>
  </si>
  <si>
    <t>FAMROA14038</t>
  </si>
  <si>
    <t>ROA2341</t>
  </si>
  <si>
    <t>ROA2918</t>
  </si>
  <si>
    <t>ROA2924</t>
  </si>
  <si>
    <t>ROA3729</t>
  </si>
  <si>
    <t>ROA3623</t>
  </si>
  <si>
    <t>ephemeroptera, heptageniidae, simulidae, chironomidae, rhyacophilidae</t>
  </si>
  <si>
    <t>ROA3733</t>
  </si>
  <si>
    <t>ROA3997</t>
  </si>
  <si>
    <t>RDM, KAB</t>
  </si>
  <si>
    <t>Hydropsychidae, elmidae, isonychia, heptageniidae, cambaridae, chironomidae</t>
  </si>
  <si>
    <t>ROA4097</t>
  </si>
  <si>
    <t>Replicates collected. Hydropsychidae, corydalidae, heptageniidae.</t>
  </si>
  <si>
    <t>ROA15946</t>
  </si>
  <si>
    <t>Recent high flow event.</t>
  </si>
  <si>
    <t>ROA16194</t>
  </si>
  <si>
    <t>Hydro, Corydalus</t>
  </si>
  <si>
    <t>ROA16633</t>
  </si>
  <si>
    <t>ROA16843</t>
  </si>
  <si>
    <t>ROA17113</t>
  </si>
  <si>
    <t>FAMROA1324</t>
  </si>
  <si>
    <t>FAMROA1400</t>
  </si>
  <si>
    <t>FAMROA11022</t>
  </si>
  <si>
    <t>FAMROA11101</t>
  </si>
  <si>
    <t>FAMROA11389</t>
  </si>
  <si>
    <t>FAMROA11506</t>
  </si>
  <si>
    <t>FAMROA13679</t>
  </si>
  <si>
    <t>FAMROA13904</t>
  </si>
  <si>
    <t>ROA1529</t>
  </si>
  <si>
    <t>ROA1742</t>
  </si>
  <si>
    <t>ROA2342</t>
  </si>
  <si>
    <t>ROA2914</t>
  </si>
  <si>
    <t>ROA2923</t>
  </si>
  <si>
    <t>Storm event 10-12 days ago.</t>
  </si>
  <si>
    <t>ROA3728</t>
  </si>
  <si>
    <t>observed in net: psephenidae, hydropsychidae, isonychidae, elmidae.  Filamentous recolonizing substrate post floods.</t>
  </si>
  <si>
    <t>ROA16088</t>
  </si>
  <si>
    <t>ROA16195</t>
  </si>
  <si>
    <t>Pleuro, Hydro</t>
  </si>
  <si>
    <t>ROA16634</t>
  </si>
  <si>
    <t>ROA16844</t>
  </si>
  <si>
    <t>ROA17083</t>
  </si>
  <si>
    <t>FAMROA1330</t>
  </si>
  <si>
    <t>FAMROA1323</t>
  </si>
  <si>
    <t>FAMROA1399</t>
  </si>
  <si>
    <t>FAMROA11102</t>
  </si>
  <si>
    <t>FAMROA11512</t>
  </si>
  <si>
    <t>FAMROA12093</t>
  </si>
  <si>
    <t>FAMROA13678</t>
  </si>
  <si>
    <t>FAMROA13903</t>
  </si>
  <si>
    <t>ROA1540</t>
  </si>
  <si>
    <t>ROA1743</t>
  </si>
  <si>
    <t>ROA16090</t>
  </si>
  <si>
    <t>ROA16196</t>
  </si>
  <si>
    <t>Pseph, Hydro, Perlidae</t>
  </si>
  <si>
    <t>ROA16635</t>
  </si>
  <si>
    <t>ROA16847</t>
  </si>
  <si>
    <t>ROA17082</t>
  </si>
  <si>
    <t>ROA35</t>
  </si>
  <si>
    <t>ROA145</t>
  </si>
  <si>
    <t>FAMROA1322</t>
  </si>
  <si>
    <t>FAMROA1398</t>
  </si>
  <si>
    <t>FAMROA11103</t>
  </si>
  <si>
    <t>FAMROA11511</t>
  </si>
  <si>
    <t>FAMROA12189</t>
  </si>
  <si>
    <t>RDM, GJD</t>
  </si>
  <si>
    <t>FAMROA13543</t>
  </si>
  <si>
    <t>FAMROA13905</t>
  </si>
  <si>
    <t>ROA1526</t>
  </si>
  <si>
    <t>ROA1716</t>
  </si>
  <si>
    <t>ROA16091</t>
  </si>
  <si>
    <t>ROA16197</t>
  </si>
  <si>
    <t>ROA16636</t>
  </si>
  <si>
    <t>ROA16848</t>
  </si>
  <si>
    <t>ROA17055</t>
  </si>
  <si>
    <t>FAMROA11065</t>
  </si>
  <si>
    <t>Too much primary production - open canopy</t>
  </si>
  <si>
    <t>FAMROA11104</t>
  </si>
  <si>
    <t>FAMROA11510</t>
  </si>
  <si>
    <t>FAMROA13541</t>
  </si>
  <si>
    <t>FAMROA13909</t>
  </si>
  <si>
    <t>ROA1527</t>
  </si>
  <si>
    <t>ROA1717</t>
  </si>
  <si>
    <t>MRD, RDM</t>
  </si>
  <si>
    <t>ROA16092</t>
  </si>
  <si>
    <t>ROA16124</t>
  </si>
  <si>
    <t>Coal deposition from train derailment on 10/30/20 affected EMB and SED scores.</t>
  </si>
  <si>
    <t>ROA16637</t>
  </si>
  <si>
    <t>ROA16849</t>
  </si>
  <si>
    <t>ROA17054</t>
  </si>
  <si>
    <t>ROA3982</t>
  </si>
  <si>
    <t>ROA4048</t>
  </si>
  <si>
    <t>GD, LB, SH....</t>
  </si>
  <si>
    <t>ROA16120</t>
  </si>
  <si>
    <t>ROA16366</t>
  </si>
  <si>
    <t>ROA16573</t>
  </si>
  <si>
    <t>Substrate has a high amount of algae relative to previous surveys.</t>
  </si>
  <si>
    <t>ROA16812</t>
  </si>
  <si>
    <t>ROA17084</t>
  </si>
  <si>
    <t>ROA16116</t>
  </si>
  <si>
    <t>Ducks were feeding in areas of coal deposition.</t>
  </si>
  <si>
    <t>ROA16367</t>
  </si>
  <si>
    <t>R"OA16572</t>
  </si>
  <si>
    <t>Substrate has high amount of algae relative to past surveys.</t>
  </si>
  <si>
    <t>ROA16811</t>
  </si>
  <si>
    <t>ROA17085</t>
  </si>
  <si>
    <t>ROA16115</t>
  </si>
  <si>
    <t>ROA16368</t>
  </si>
  <si>
    <t>ROA16571</t>
  </si>
  <si>
    <t>Substrate covered with a high amount of algae relative to past surveys.</t>
  </si>
  <si>
    <t>ROA16810</t>
  </si>
  <si>
    <t>ROA17086</t>
  </si>
  <si>
    <t>ROA16114</t>
  </si>
  <si>
    <t>ROA16369</t>
  </si>
  <si>
    <t>ROA16570</t>
  </si>
  <si>
    <t>Substrate has more algae than in past surveys.</t>
  </si>
  <si>
    <t>ROA16809</t>
  </si>
  <si>
    <t>ROA17087</t>
  </si>
  <si>
    <t>FAMROA10564</t>
  </si>
  <si>
    <t>FAMROA10763</t>
  </si>
  <si>
    <t>FAMROA11509</t>
  </si>
  <si>
    <t>FAMROA12188</t>
  </si>
  <si>
    <t>FAMROA1320</t>
  </si>
  <si>
    <t>FAMROA1397</t>
  </si>
  <si>
    <t>FAMROA11023</t>
  </si>
  <si>
    <t>FAMROA11105</t>
  </si>
  <si>
    <t>FAMROA11508</t>
  </si>
  <si>
    <t>FAMROA11507</t>
  </si>
  <si>
    <t>FAMROA13561</t>
  </si>
  <si>
    <t>FAMROA13914</t>
  </si>
  <si>
    <t>ROA1528</t>
  </si>
  <si>
    <t>ROA1715</t>
  </si>
  <si>
    <t>ROA16099</t>
  </si>
  <si>
    <t>ROA16198</t>
  </si>
  <si>
    <t>Cory, Hydro, Isonychia, Perlidae, Hepta, Philopotamidae</t>
  </si>
  <si>
    <t>ROA16638</t>
  </si>
  <si>
    <t>ROA16909</t>
  </si>
  <si>
    <t>ROA17053</t>
  </si>
  <si>
    <t>ROA4290</t>
  </si>
  <si>
    <t>GD, DG</t>
  </si>
  <si>
    <t>ROA4603</t>
  </si>
  <si>
    <t>ROA4289</t>
  </si>
  <si>
    <t>ROA4604</t>
  </si>
  <si>
    <t>RSF16725</t>
  </si>
  <si>
    <t>RSF17119</t>
  </si>
  <si>
    <t>GD, BS, JH, LS, AW</t>
  </si>
  <si>
    <t>FAMRSF12789</t>
  </si>
  <si>
    <t>FAMRSF13250</t>
  </si>
  <si>
    <t>gjd, rdm, jrh</t>
  </si>
  <si>
    <t>FAMRSF11689</t>
  </si>
  <si>
    <t>FAMRSF11696</t>
  </si>
  <si>
    <t>FAMRSF1321</t>
  </si>
  <si>
    <t>SIT1937</t>
  </si>
  <si>
    <t>FAMTKR12969</t>
  </si>
  <si>
    <t>TKR2931</t>
  </si>
  <si>
    <t>Cambaridae, heptageniidae, hydropsychidae. 2 jars collected</t>
  </si>
  <si>
    <t>TKR3382</t>
  </si>
  <si>
    <t>TKR3637</t>
  </si>
  <si>
    <t>hydropsychidae, elmidae, psephenidae, baetidae, ephemerellidae.</t>
  </si>
  <si>
    <t>TKR3974</t>
  </si>
  <si>
    <t>sampled riffle approx 60m downstream of bridge due to construction.  No benthic macroinvertebrates observed in net.</t>
  </si>
  <si>
    <t>TKR4007</t>
  </si>
  <si>
    <t>Hydropsychidae, elmidae, gomphidae, psephenidae</t>
  </si>
  <si>
    <t>TKR4211</t>
  </si>
  <si>
    <t>psephenid, isonych, cambar, hydropsych, gomphidae</t>
  </si>
  <si>
    <t>TKR17158</t>
  </si>
  <si>
    <t>TKR16148</t>
  </si>
  <si>
    <t>TKR16149</t>
  </si>
  <si>
    <t>TKR16360</t>
  </si>
  <si>
    <t>TKR16538</t>
  </si>
  <si>
    <t>TKR4545</t>
  </si>
  <si>
    <t>Opserved Polycentropodidae, Hydropsy, Pleuro and angler catching SMB</t>
  </si>
  <si>
    <t>TKR4641</t>
  </si>
  <si>
    <t>TKR4887</t>
  </si>
  <si>
    <t>TKR5037</t>
  </si>
  <si>
    <t>Embed affected by marl, sponges and vegetation</t>
  </si>
  <si>
    <t>TKR2939</t>
  </si>
  <si>
    <t>Heptageniidae, hydropsychidae, elmidae were observed.</t>
  </si>
  <si>
    <t>TKR3380</t>
  </si>
  <si>
    <t>TKR3635</t>
  </si>
  <si>
    <t>heptageniidae, ephemerellidae, corydalidae, isonychidae, hydropsychidae, tipulidae</t>
  </si>
  <si>
    <t>TKR3952</t>
  </si>
  <si>
    <t>heptageniidae, hydropsychidae, psephenidae, elmidae, cambaridae.</t>
  </si>
  <si>
    <t>TKR4544</t>
  </si>
  <si>
    <t>Embed impacted by marl and algae.  Acroneuria and crayfish observed.</t>
  </si>
  <si>
    <t>TKR4642</t>
  </si>
  <si>
    <t>TKR4888</t>
  </si>
  <si>
    <t>TKR5038</t>
  </si>
  <si>
    <t>TKR16380</t>
  </si>
  <si>
    <t>TKR16546</t>
  </si>
  <si>
    <t>FAMTKR12388</t>
  </si>
  <si>
    <t>FAMTKR12566</t>
  </si>
  <si>
    <t>gd, mh, lw, jh</t>
  </si>
  <si>
    <t>FAMTKR12853</t>
  </si>
  <si>
    <t>FAMTKR13230</t>
  </si>
  <si>
    <t>FAMTKR12929</t>
  </si>
  <si>
    <t>TKR3634</t>
  </si>
  <si>
    <t>TKR3951</t>
  </si>
  <si>
    <t>heptageniidae, hydropsychidae, elmidae, psephenidae</t>
  </si>
  <si>
    <t>TKR4001</t>
  </si>
  <si>
    <t>Perlodid, corydal, hydropsych, heptagen, baet.  Evidence of recent high flows.</t>
  </si>
  <si>
    <t>TKR4208</t>
  </si>
  <si>
    <t>heptageniidae, hydropsych, psephen, baetidae</t>
  </si>
  <si>
    <t>FAMTKR12386</t>
  </si>
  <si>
    <t>FAMTKR12678</t>
  </si>
  <si>
    <t>GJD, RDM, LDW</t>
  </si>
  <si>
    <t>WOR2941</t>
  </si>
  <si>
    <t>Heavy periphyton, large amounts of sediment present.</t>
  </si>
  <si>
    <t>WOR3470</t>
  </si>
  <si>
    <t>WOR3636</t>
  </si>
  <si>
    <t>Simulidae, baetidae, plecop. Recent scouring flows.</t>
  </si>
  <si>
    <t>WOR3789</t>
  </si>
  <si>
    <t>heavy periphyton.  Check recent ambient sample values.</t>
  </si>
  <si>
    <t>WOR3956</t>
  </si>
  <si>
    <t>Heavy rain about 4 days prior.</t>
  </si>
  <si>
    <t>WOR4050</t>
  </si>
  <si>
    <t>WOR17159</t>
  </si>
  <si>
    <t>FAMXMV12325</t>
  </si>
  <si>
    <t>FAMXMV12679</t>
  </si>
  <si>
    <t>FAMXNB11713</t>
  </si>
  <si>
    <t>FAMXNB11793</t>
  </si>
  <si>
    <t>RDM, JRH, LDW</t>
  </si>
  <si>
    <t>XNB3469</t>
  </si>
  <si>
    <t>XNB3770</t>
  </si>
  <si>
    <t>Bank Stability</t>
  </si>
  <si>
    <t>Embeddedness</t>
  </si>
  <si>
    <t>ROA17333</t>
  </si>
  <si>
    <t>Algae abundant</t>
  </si>
  <si>
    <t>ROA17334</t>
  </si>
  <si>
    <t>ROA17336</t>
  </si>
  <si>
    <t>ROA17375</t>
  </si>
  <si>
    <t>low flows observed</t>
  </si>
  <si>
    <t>ROA17373</t>
  </si>
  <si>
    <t>ROA17372</t>
  </si>
  <si>
    <t>TKR17377</t>
  </si>
  <si>
    <t>WOR17376</t>
  </si>
  <si>
    <t>Average</t>
  </si>
  <si>
    <t>Station</t>
  </si>
  <si>
    <t>Total Habitat</t>
  </si>
  <si>
    <t>Medium</t>
  </si>
  <si>
    <t>No Probability</t>
  </si>
  <si>
    <t>Error Bars</t>
  </si>
  <si>
    <t>VSCI</t>
  </si>
  <si>
    <t>Stream Reference</t>
  </si>
  <si>
    <t>Alteration</t>
  </si>
  <si>
    <t>Bank Veg.</t>
  </si>
  <si>
    <t>Riparian Veg.</t>
  </si>
  <si>
    <t>Substrate</t>
  </si>
  <si>
    <t>Sediment</t>
  </si>
  <si>
    <t>Flow</t>
  </si>
  <si>
    <t>Riffles</t>
  </si>
  <si>
    <t>Velocity/Depth</t>
  </si>
  <si>
    <t>Total</t>
  </si>
  <si>
    <t>Avg</t>
  </si>
  <si>
    <t>Stdev</t>
  </si>
  <si>
    <t>Wolf</t>
  </si>
  <si>
    <t>Tinker</t>
  </si>
  <si>
    <t>River Reference</t>
  </si>
  <si>
    <t>Roanoke</t>
  </si>
  <si>
    <t>t-Test: Two-Sample Assuming Unequal Variances</t>
  </si>
  <si>
    <t>Variable 1</t>
  </si>
  <si>
    <t>Variable 2</t>
  </si>
  <si>
    <t>Mean</t>
  </si>
  <si>
    <t>Variance</t>
  </si>
  <si>
    <t>Observations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</si>
  <si>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</si>
  <si>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</si>
  <si>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</si>
  <si>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</si>
  <si>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</si>
  <si>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</si>
  <si>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</si>
  <si>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SUMMARY OUTPUT</t>
  </si>
  <si>
    <t>Regression Statistics</t>
  </si>
  <si>
    <t>Multiple R</t>
  </si>
  <si>
    <t>R Square</t>
  </si>
  <si>
    <t>Adjusted R Square</t>
  </si>
  <si>
    <t>Standard Error</t>
  </si>
  <si>
    <t>ANOVA</t>
  </si>
  <si>
    <t>Regression</t>
  </si>
  <si>
    <t>Residual</t>
  </si>
  <si>
    <t>Intercept</t>
  </si>
  <si>
    <t>SS</t>
  </si>
  <si>
    <t>MS</t>
  </si>
  <si>
    <t>F</t>
  </si>
  <si>
    <t>Significance F</t>
  </si>
  <si>
    <t>Coefficients</t>
  </si>
  <si>
    <t>P-value</t>
  </si>
  <si>
    <t>Lower 95%</t>
  </si>
  <si>
    <t>Upper 95%</t>
  </si>
  <si>
    <t>Lower 95.0%</t>
  </si>
  <si>
    <t>Upper 95.0%</t>
  </si>
  <si>
    <t>X Variable 1</t>
  </si>
  <si>
    <t>Miles</t>
  </si>
  <si>
    <t>Habitat Score</t>
  </si>
  <si>
    <t>Error Bars (Habitat)</t>
  </si>
  <si>
    <t>Error Bars VSCI</t>
  </si>
  <si>
    <t>Error bar (habitat)</t>
  </si>
  <si>
    <t>Error bar (VSCI)</t>
  </si>
  <si>
    <t>4AWOR00.34</t>
  </si>
  <si>
    <t>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</si>
</sst>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0" borderId="1" xfId="0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Continuous"/>
    </xf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2D3E7"/>
      <color rgb="FFA6E3C2"/>
      <color rgb="FFFFFFA6"/>
      <color rgb="FFFFA6A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1"/>
          <c:order val="1"/>
          <c:tx>
            <c:strRef>
              <c:f>'Total Habitat Scores'!$Q$2</c:f>
              <c:strCache>
                <c:ptCount val="1"/>
                <c:pt idx="0">
                  <c:v>High</c:v>
                </c:pt>
              </c:strCache>
            </c:strRef>
          </c:tx>
          <c:spPr>
            <a:solidFill>
              <a:srgbClr val="FFA6A6"/>
            </a:solidFill>
            <a:ln w="25400">
              <a:noFill/>
            </a:ln>
            <a:effectLst/>
          </c:spPr>
          <c:cat>
            <c:strRef>
              <c:f>'Total Habitat Scores'!$N$4:$N$9</c:f>
              <c:strCache>
                <c:ptCount val="6"/>
                <c:pt idx="0">
                  <c:v>Stream Reference</c:v>
                </c:pt>
                <c:pt idx="1">
                  <c:v>Wolf</c:v>
                </c:pt>
                <c:pt idx="2">
                  <c:v>Tinker</c:v>
                </c:pt>
                <c:pt idx="3">
                  <c:v>River Reference</c:v>
                </c:pt>
                <c:pt idx="4">
                  <c:v>Roanoke</c:v>
                </c:pt>
                <c:pt idx="5">
                  <c:v>Roanoke</c:v>
                </c:pt>
              </c:strCache>
            </c:strRef>
          </c:cat>
          <c:val>
            <c:numRef>
              <c:f>'Total Habitat Scores'!$Q$3:$Q$10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2-486F-8C7E-BB2CFC0A015B}"/>
            </c:ext>
          </c:extLst>
        </c:ser>
        <c:ser>
          <c:idx val="2"/>
          <c:order val="2"/>
          <c:tx>
            <c:strRef>
              <c:f>'Total Habitat Scores'!$R$2</c:f>
              <c:strCache>
                <c:ptCount val="1"/>
                <c:pt idx="0">
                  <c:v>Medium</c:v>
                </c:pt>
              </c:strCache>
            </c:strRef>
          </c:tx>
          <c:spPr>
            <a:solidFill>
              <a:srgbClr val="FFFFA6"/>
            </a:solidFill>
            <a:ln w="25400">
              <a:noFill/>
            </a:ln>
            <a:effectLst/>
          </c:spPr>
          <c:cat>
            <c:strRef>
              <c:f>'Total Habitat Scores'!$N$4:$N$9</c:f>
              <c:strCache>
                <c:ptCount val="6"/>
                <c:pt idx="0">
                  <c:v>Stream Reference</c:v>
                </c:pt>
                <c:pt idx="1">
                  <c:v>Wolf</c:v>
                </c:pt>
                <c:pt idx="2">
                  <c:v>Tinker</c:v>
                </c:pt>
                <c:pt idx="3">
                  <c:v>River Reference</c:v>
                </c:pt>
                <c:pt idx="4">
                  <c:v>Roanoke</c:v>
                </c:pt>
                <c:pt idx="5">
                  <c:v>Roanoke</c:v>
                </c:pt>
              </c:strCache>
            </c:strRef>
          </c:cat>
          <c:val>
            <c:numRef>
              <c:f>'Total Habitat Scores'!$R$3:$R$10</c:f>
              <c:numCache>
                <c:formatCode>General</c:formatCode>
                <c:ptCount val="8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E2-486F-8C7E-BB2CFC0A015B}"/>
            </c:ext>
          </c:extLst>
        </c:ser>
        <c:ser>
          <c:idx val="3"/>
          <c:order val="3"/>
          <c:tx>
            <c:strRef>
              <c:f>'Total Habitat Scores'!$S$2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rgbClr val="A6E3C2"/>
            </a:solidFill>
            <a:ln w="25400">
              <a:noFill/>
            </a:ln>
            <a:effectLst/>
          </c:spPr>
          <c:cat>
            <c:strRef>
              <c:f>'Total Habitat Scores'!$N$4:$N$9</c:f>
              <c:strCache>
                <c:ptCount val="6"/>
                <c:pt idx="0">
                  <c:v>Stream Reference</c:v>
                </c:pt>
                <c:pt idx="1">
                  <c:v>Wolf</c:v>
                </c:pt>
                <c:pt idx="2">
                  <c:v>Tinker</c:v>
                </c:pt>
                <c:pt idx="3">
                  <c:v>River Reference</c:v>
                </c:pt>
                <c:pt idx="4">
                  <c:v>Roanoke</c:v>
                </c:pt>
                <c:pt idx="5">
                  <c:v>Roanoke</c:v>
                </c:pt>
              </c:strCache>
            </c:strRef>
          </c:cat>
          <c:val>
            <c:numRef>
              <c:f>'Total Habitat Scores'!$S$3:$S$10</c:f>
              <c:numCache>
                <c:formatCode>General</c:formatCode>
                <c:ptCount val="8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E2-486F-8C7E-BB2CFC0A015B}"/>
            </c:ext>
          </c:extLst>
        </c:ser>
        <c:ser>
          <c:idx val="4"/>
          <c:order val="4"/>
          <c:tx>
            <c:strRef>
              <c:f>'Total Habitat Scores'!$T$2</c:f>
              <c:strCache>
                <c:ptCount val="1"/>
                <c:pt idx="0">
                  <c:v>No Probability</c:v>
                </c:pt>
              </c:strCache>
            </c:strRef>
          </c:tx>
          <c:spPr>
            <a:solidFill>
              <a:srgbClr val="C2D3E7"/>
            </a:solidFill>
            <a:ln w="25400">
              <a:noFill/>
            </a:ln>
            <a:effectLst/>
          </c:spPr>
          <c:cat>
            <c:strRef>
              <c:f>'Total Habitat Scores'!$N$4:$N$9</c:f>
              <c:strCache>
                <c:ptCount val="6"/>
                <c:pt idx="0">
                  <c:v>Stream Reference</c:v>
                </c:pt>
                <c:pt idx="1">
                  <c:v>Wolf</c:v>
                </c:pt>
                <c:pt idx="2">
                  <c:v>Tinker</c:v>
                </c:pt>
                <c:pt idx="3">
                  <c:v>River Reference</c:v>
                </c:pt>
                <c:pt idx="4">
                  <c:v>Roanoke</c:v>
                </c:pt>
                <c:pt idx="5">
                  <c:v>Roanoke</c:v>
                </c:pt>
              </c:strCache>
            </c:strRef>
          </c:cat>
          <c:val>
            <c:numRef>
              <c:f>'Total Habitat Scores'!$T$3:$T$10</c:f>
              <c:numCache>
                <c:formatCode>General</c:formatCode>
                <c:ptCount val="8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E2-486F-8C7E-BB2CFC0A0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214960"/>
        <c:axId val="752211680"/>
      </c:areaChart>
      <c:barChart>
        <c:barDir val="col"/>
        <c:grouping val="clustered"/>
        <c:varyColors val="0"/>
        <c:ser>
          <c:idx val="0"/>
          <c:order val="0"/>
          <c:tx>
            <c:strRef>
              <c:f>'Total Habitat Scores'!$P$2</c:f>
              <c:strCache>
                <c:ptCount val="1"/>
                <c:pt idx="0">
                  <c:v>Total Habitat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'Total Habitat Scores'!$U$3:$U$10</c:f>
                <c:numCache>
                  <c:formatCode>General</c:formatCode>
                  <c:ptCount val="8"/>
                  <c:pt idx="1">
                    <c:v>8.1670067956381658</c:v>
                  </c:pt>
                  <c:pt idx="2">
                    <c:v>4.9280538030458114</c:v>
                  </c:pt>
                  <c:pt idx="3">
                    <c:v>16.99264546796643</c:v>
                  </c:pt>
                  <c:pt idx="4">
                    <c:v>9.4928544555515924</c:v>
                  </c:pt>
                  <c:pt idx="5">
                    <c:v>6.2965910478233704</c:v>
                  </c:pt>
                  <c:pt idx="6">
                    <c:v>11.408560959117271</c:v>
                  </c:pt>
                </c:numCache>
              </c:numRef>
            </c:plus>
            <c:minus>
              <c:numRef>
                <c:f>'Total Habitat Scores'!$U$3:$U$10</c:f>
                <c:numCache>
                  <c:formatCode>General</c:formatCode>
                  <c:ptCount val="8"/>
                  <c:pt idx="1">
                    <c:v>8.1670067956381658</c:v>
                  </c:pt>
                  <c:pt idx="2">
                    <c:v>4.9280538030458114</c:v>
                  </c:pt>
                  <c:pt idx="3">
                    <c:v>16.99264546796643</c:v>
                  </c:pt>
                  <c:pt idx="4">
                    <c:v>9.4928544555515924</c:v>
                  </c:pt>
                  <c:pt idx="5">
                    <c:v>6.2965910478233704</c:v>
                  </c:pt>
                  <c:pt idx="6">
                    <c:v>11.408560959117271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'Total Habitat Scores'!$O$3:$O$10</c:f>
              <c:strCache>
                <c:ptCount val="7"/>
                <c:pt idx="1">
                  <c:v>4ATKR014.16</c:v>
                </c:pt>
                <c:pt idx="2">
                  <c:v>4AWOR000.34</c:v>
                </c:pt>
                <c:pt idx="3">
                  <c:v>4ATKR000.69</c:v>
                </c:pt>
                <c:pt idx="4">
                  <c:v>4AROA212.17</c:v>
                </c:pt>
                <c:pt idx="5">
                  <c:v>4AROA198.08</c:v>
                </c:pt>
                <c:pt idx="6">
                  <c:v>4AROA202.20</c:v>
                </c:pt>
              </c:strCache>
            </c:strRef>
          </c:cat>
          <c:val>
            <c:numRef>
              <c:f>'Total Habitat Scores'!$P$3:$P$10</c:f>
              <c:numCache>
                <c:formatCode>General</c:formatCode>
                <c:ptCount val="8"/>
                <c:pt idx="1">
                  <c:v>128.80000000000001</c:v>
                </c:pt>
                <c:pt idx="2">
                  <c:v>122.5</c:v>
                </c:pt>
                <c:pt idx="3">
                  <c:v>99.666666666666671</c:v>
                </c:pt>
                <c:pt idx="4">
                  <c:v>146.6</c:v>
                </c:pt>
                <c:pt idx="5">
                  <c:v>172.66666666666666</c:v>
                </c:pt>
                <c:pt idx="6">
                  <c:v>137.44999999999999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E2-486F-8C7E-BB2CFC0A0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2214960"/>
        <c:axId val="752211680"/>
      </c:barChart>
      <c:catAx>
        <c:axId val="752214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2211680"/>
        <c:crosses val="autoZero"/>
        <c:auto val="1"/>
        <c:lblAlgn val="ctr"/>
        <c:lblOffset val="100"/>
        <c:tickMarkSkip val="1"/>
        <c:noMultiLvlLbl val="0"/>
      </c:catAx>
      <c:valAx>
        <c:axId val="752211680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chemeClr val="tx1"/>
                    </a:solidFill>
                  </a:rPr>
                  <a:t>Total Habitat Score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2214960"/>
        <c:crossesAt val="1"/>
        <c:crossBetween val="midCat"/>
        <c:majorUnit val="5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Roanoke River</a:t>
            </a:r>
          </a:p>
        </c:rich>
      </c:tx>
      <c:layout>
        <c:manualLayout>
          <c:xMode val="edge"/>
          <c:yMode val="edge"/>
          <c:x val="0.3924930008748907"/>
          <c:y val="1.76991150442477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3772965879265"/>
          <c:y val="0.12219705943836665"/>
          <c:w val="0.81592366579177611"/>
          <c:h val="0.538217545815622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Roanoke!$A$22</c:f>
              <c:strCache>
                <c:ptCount val="1"/>
                <c:pt idx="0">
                  <c:v>4AROA198.08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Roanoke!$D$41:$M$41</c:f>
                <c:numCache>
                  <c:formatCode>General</c:formatCode>
                  <c:ptCount val="10"/>
                  <c:pt idx="0">
                    <c:v>2.2614993002358665</c:v>
                  </c:pt>
                  <c:pt idx="1">
                    <c:v>1.1617543641469044</c:v>
                  </c:pt>
                  <c:pt idx="2">
                    <c:v>1.7149858514250884</c:v>
                  </c:pt>
                  <c:pt idx="3">
                    <c:v>1.5924659219017219</c:v>
                  </c:pt>
                  <c:pt idx="4">
                    <c:v>1.1991282236408356</c:v>
                  </c:pt>
                  <c:pt idx="5">
                    <c:v>1.9942728456774785</c:v>
                  </c:pt>
                  <c:pt idx="6">
                    <c:v>2.765331593774861</c:v>
                  </c:pt>
                  <c:pt idx="7">
                    <c:v>1.262842524557225</c:v>
                  </c:pt>
                  <c:pt idx="8">
                    <c:v>0.98518436614377802</c:v>
                  </c:pt>
                  <c:pt idx="9">
                    <c:v>0.90025413986266634</c:v>
                  </c:pt>
                </c:numCache>
              </c:numRef>
            </c:plus>
            <c:minus>
              <c:numRef>
                <c:f>Roanoke!$D$41:$M$41</c:f>
                <c:numCache>
                  <c:formatCode>General</c:formatCode>
                  <c:ptCount val="10"/>
                  <c:pt idx="0">
                    <c:v>2.2614993002358665</c:v>
                  </c:pt>
                  <c:pt idx="1">
                    <c:v>1.1617543641469044</c:v>
                  </c:pt>
                  <c:pt idx="2">
                    <c:v>1.7149858514250884</c:v>
                  </c:pt>
                  <c:pt idx="3">
                    <c:v>1.5924659219017219</c:v>
                  </c:pt>
                  <c:pt idx="4">
                    <c:v>1.1991282236408356</c:v>
                  </c:pt>
                  <c:pt idx="5">
                    <c:v>1.9942728456774785</c:v>
                  </c:pt>
                  <c:pt idx="6">
                    <c:v>2.765331593774861</c:v>
                  </c:pt>
                  <c:pt idx="7">
                    <c:v>1.262842524557225</c:v>
                  </c:pt>
                  <c:pt idx="8">
                    <c:v>0.98518436614377802</c:v>
                  </c:pt>
                  <c:pt idx="9">
                    <c:v>0.90025413986266634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Roanoke!$D$1:$M$1</c:f>
              <c:strCache>
                <c:ptCount val="10"/>
                <c:pt idx="0">
                  <c:v>Bank Stability</c:v>
                </c:pt>
                <c:pt idx="1">
                  <c:v>Alteration</c:v>
                </c:pt>
                <c:pt idx="2">
                  <c:v>Bank Veg.</c:v>
                </c:pt>
                <c:pt idx="3">
                  <c:v>Riparian Veg.</c:v>
                </c:pt>
                <c:pt idx="4">
                  <c:v>Substrate</c:v>
                </c:pt>
                <c:pt idx="5">
                  <c:v>Embeddedness</c:v>
                </c:pt>
                <c:pt idx="6">
                  <c:v>Sediment</c:v>
                </c:pt>
                <c:pt idx="7">
                  <c:v>Flow</c:v>
                </c:pt>
                <c:pt idx="8">
                  <c:v>Riffles</c:v>
                </c:pt>
                <c:pt idx="9">
                  <c:v>Velocity/Depth</c:v>
                </c:pt>
              </c:strCache>
            </c:strRef>
          </c:cat>
          <c:val>
            <c:numRef>
              <c:f>Roanoke!$D$40:$M$40</c:f>
              <c:numCache>
                <c:formatCode>General</c:formatCode>
                <c:ptCount val="10"/>
                <c:pt idx="0">
                  <c:v>16.055555555555557</c:v>
                </c:pt>
                <c:pt idx="1">
                  <c:v>19.055555555555557</c:v>
                </c:pt>
                <c:pt idx="2">
                  <c:v>17.333333333333332</c:v>
                </c:pt>
                <c:pt idx="3">
                  <c:v>17.777777777777779</c:v>
                </c:pt>
                <c:pt idx="4">
                  <c:v>17.555555555555557</c:v>
                </c:pt>
                <c:pt idx="5">
                  <c:v>15.722222222222221</c:v>
                </c:pt>
                <c:pt idx="6">
                  <c:v>14</c:v>
                </c:pt>
                <c:pt idx="7">
                  <c:v>17.777777777777779</c:v>
                </c:pt>
                <c:pt idx="8">
                  <c:v>18.5</c:v>
                </c:pt>
                <c:pt idx="9">
                  <c:v>18.888888888888889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78-4570-8106-7B96BE3BF85B}"/>
            </c:ext>
          </c:extLst>
        </c:ser>
        <c:ser>
          <c:idx val="2"/>
          <c:order val="1"/>
          <c:tx>
            <c:strRef>
              <c:f>Roanoke!$A$43</c:f>
              <c:strCache>
                <c:ptCount val="1"/>
                <c:pt idx="0">
                  <c:v>4AROA202.20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Roanoke!$D$64:$M$64</c:f>
                <c:numCache>
                  <c:formatCode>General</c:formatCode>
                  <c:ptCount val="10"/>
                  <c:pt idx="0">
                    <c:v>3.2541471515914147</c:v>
                  </c:pt>
                  <c:pt idx="1">
                    <c:v>3.614299087615306</c:v>
                  </c:pt>
                  <c:pt idx="2">
                    <c:v>3.0017538732863267</c:v>
                  </c:pt>
                  <c:pt idx="3">
                    <c:v>2.7003898354048608</c:v>
                  </c:pt>
                  <c:pt idx="4">
                    <c:v>1.5645166724265525</c:v>
                  </c:pt>
                  <c:pt idx="5">
                    <c:v>3.036618618064991</c:v>
                  </c:pt>
                  <c:pt idx="6">
                    <c:v>2.9019050004400464</c:v>
                  </c:pt>
                  <c:pt idx="7">
                    <c:v>1.6503588126605426</c:v>
                  </c:pt>
                  <c:pt idx="8">
                    <c:v>1.4689774459950382</c:v>
                  </c:pt>
                  <c:pt idx="9">
                    <c:v>1.2732056517228265</c:v>
                  </c:pt>
                </c:numCache>
              </c:numRef>
            </c:plus>
            <c:minus>
              <c:numRef>
                <c:f>Roanoke!$D$64:$M$64</c:f>
                <c:numCache>
                  <c:formatCode>General</c:formatCode>
                  <c:ptCount val="10"/>
                  <c:pt idx="0">
                    <c:v>3.2541471515914147</c:v>
                  </c:pt>
                  <c:pt idx="1">
                    <c:v>3.614299087615306</c:v>
                  </c:pt>
                  <c:pt idx="2">
                    <c:v>3.0017538732863267</c:v>
                  </c:pt>
                  <c:pt idx="3">
                    <c:v>2.7003898354048608</c:v>
                  </c:pt>
                  <c:pt idx="4">
                    <c:v>1.5645166724265525</c:v>
                  </c:pt>
                  <c:pt idx="5">
                    <c:v>3.036618618064991</c:v>
                  </c:pt>
                  <c:pt idx="6">
                    <c:v>2.9019050004400464</c:v>
                  </c:pt>
                  <c:pt idx="7">
                    <c:v>1.6503588126605426</c:v>
                  </c:pt>
                  <c:pt idx="8">
                    <c:v>1.4689774459950382</c:v>
                  </c:pt>
                  <c:pt idx="9">
                    <c:v>1.2732056517228265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Roanoke!$D$1:$M$1</c:f>
              <c:strCache>
                <c:ptCount val="10"/>
                <c:pt idx="0">
                  <c:v>Bank Stability</c:v>
                </c:pt>
                <c:pt idx="1">
                  <c:v>Alteration</c:v>
                </c:pt>
                <c:pt idx="2">
                  <c:v>Bank Veg.</c:v>
                </c:pt>
                <c:pt idx="3">
                  <c:v>Riparian Veg.</c:v>
                </c:pt>
                <c:pt idx="4">
                  <c:v>Substrate</c:v>
                </c:pt>
                <c:pt idx="5">
                  <c:v>Embeddedness</c:v>
                </c:pt>
                <c:pt idx="6">
                  <c:v>Sediment</c:v>
                </c:pt>
                <c:pt idx="7">
                  <c:v>Flow</c:v>
                </c:pt>
                <c:pt idx="8">
                  <c:v>Riffles</c:v>
                </c:pt>
                <c:pt idx="9">
                  <c:v>Velocity/Depth</c:v>
                </c:pt>
              </c:strCache>
            </c:strRef>
          </c:cat>
          <c:val>
            <c:numRef>
              <c:f>Roanoke!$D$63:$M$63</c:f>
              <c:numCache>
                <c:formatCode>General</c:formatCode>
                <c:ptCount val="10"/>
                <c:pt idx="0">
                  <c:v>14.2</c:v>
                </c:pt>
                <c:pt idx="1">
                  <c:v>10.3</c:v>
                </c:pt>
                <c:pt idx="2">
                  <c:v>11.8</c:v>
                </c:pt>
                <c:pt idx="3">
                  <c:v>6.65</c:v>
                </c:pt>
                <c:pt idx="4">
                  <c:v>15.722222222222221</c:v>
                </c:pt>
                <c:pt idx="5">
                  <c:v>14.2</c:v>
                </c:pt>
                <c:pt idx="6">
                  <c:v>13</c:v>
                </c:pt>
                <c:pt idx="7">
                  <c:v>18.25</c:v>
                </c:pt>
                <c:pt idx="8">
                  <c:v>16.5</c:v>
                </c:pt>
                <c:pt idx="9">
                  <c:v>18.399999999999999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78-4570-8106-7B96BE3BF85B}"/>
            </c:ext>
          </c:extLst>
        </c:ser>
        <c:ser>
          <c:idx val="0"/>
          <c:order val="2"/>
          <c:tx>
            <c:v>Reference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Roanoke!$D$18:$M$18</c:f>
                <c:numCache>
                  <c:formatCode>General</c:formatCode>
                  <c:ptCount val="10"/>
                  <c:pt idx="0">
                    <c:v>2.6956755492207609</c:v>
                  </c:pt>
                  <c:pt idx="1">
                    <c:v>1.5055453054181616</c:v>
                  </c:pt>
                  <c:pt idx="2">
                    <c:v>2.7044936151312542</c:v>
                  </c:pt>
                  <c:pt idx="3">
                    <c:v>2.7220440498867382</c:v>
                  </c:pt>
                  <c:pt idx="4">
                    <c:v>1.6092680291808414</c:v>
                  </c:pt>
                  <c:pt idx="5">
                    <c:v>1.3870146083619754</c:v>
                  </c:pt>
                  <c:pt idx="6">
                    <c:v>3.0628340439782877</c:v>
                  </c:pt>
                  <c:pt idx="7">
                    <c:v>2.9325756597230317</c:v>
                  </c:pt>
                  <c:pt idx="8">
                    <c:v>1.8047556225547132</c:v>
                  </c:pt>
                  <c:pt idx="9">
                    <c:v>1.647508942095828</c:v>
                  </c:pt>
                </c:numCache>
              </c:numRef>
            </c:plus>
            <c:minus>
              <c:numRef>
                <c:f>Roanoke!$D$18:$M$18</c:f>
                <c:numCache>
                  <c:formatCode>General</c:formatCode>
                  <c:ptCount val="10"/>
                  <c:pt idx="0">
                    <c:v>2.6956755492207609</c:v>
                  </c:pt>
                  <c:pt idx="1">
                    <c:v>1.5055453054181616</c:v>
                  </c:pt>
                  <c:pt idx="2">
                    <c:v>2.7044936151312542</c:v>
                  </c:pt>
                  <c:pt idx="3">
                    <c:v>2.7220440498867382</c:v>
                  </c:pt>
                  <c:pt idx="4">
                    <c:v>1.6092680291808414</c:v>
                  </c:pt>
                  <c:pt idx="5">
                    <c:v>1.3870146083619754</c:v>
                  </c:pt>
                  <c:pt idx="6">
                    <c:v>3.0628340439782877</c:v>
                  </c:pt>
                  <c:pt idx="7">
                    <c:v>2.9325756597230317</c:v>
                  </c:pt>
                  <c:pt idx="8">
                    <c:v>1.8047556225547132</c:v>
                  </c:pt>
                  <c:pt idx="9">
                    <c:v>1.647508942095828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Roanoke!$D$1:$M$1</c:f>
              <c:strCache>
                <c:ptCount val="10"/>
                <c:pt idx="0">
                  <c:v>Bank Stability</c:v>
                </c:pt>
                <c:pt idx="1">
                  <c:v>Alteration</c:v>
                </c:pt>
                <c:pt idx="2">
                  <c:v>Bank Veg.</c:v>
                </c:pt>
                <c:pt idx="3">
                  <c:v>Riparian Veg.</c:v>
                </c:pt>
                <c:pt idx="4">
                  <c:v>Substrate</c:v>
                </c:pt>
                <c:pt idx="5">
                  <c:v>Embeddedness</c:v>
                </c:pt>
                <c:pt idx="6">
                  <c:v>Sediment</c:v>
                </c:pt>
                <c:pt idx="7">
                  <c:v>Flow</c:v>
                </c:pt>
                <c:pt idx="8">
                  <c:v>Riffles</c:v>
                </c:pt>
                <c:pt idx="9">
                  <c:v>Velocity/Depth</c:v>
                </c:pt>
              </c:strCache>
            </c:strRef>
          </c:cat>
          <c:val>
            <c:numRef>
              <c:f>Roanoke!$D$17:$M$17</c:f>
              <c:numCache>
                <c:formatCode>General</c:formatCode>
                <c:ptCount val="10"/>
                <c:pt idx="0">
                  <c:v>13.466666666666667</c:v>
                </c:pt>
                <c:pt idx="1">
                  <c:v>15.466666666666667</c:v>
                </c:pt>
                <c:pt idx="2">
                  <c:v>13.2</c:v>
                </c:pt>
                <c:pt idx="3">
                  <c:v>12.866666666666667</c:v>
                </c:pt>
                <c:pt idx="4">
                  <c:v>15.384615384615385</c:v>
                </c:pt>
                <c:pt idx="5">
                  <c:v>15.733333333333333</c:v>
                </c:pt>
                <c:pt idx="6">
                  <c:v>12.333333333333334</c:v>
                </c:pt>
                <c:pt idx="7">
                  <c:v>16.8</c:v>
                </c:pt>
                <c:pt idx="8">
                  <c:v>15.4</c:v>
                </c:pt>
                <c:pt idx="9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78-4570-8106-7B96BE3BF8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2280432"/>
        <c:axId val="612280760"/>
      </c:barChart>
      <c:catAx>
        <c:axId val="61228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760"/>
        <c:crosses val="autoZero"/>
        <c:auto val="1"/>
        <c:lblAlgn val="ctr"/>
        <c:lblOffset val="100"/>
        <c:noMultiLvlLbl val="0"/>
      </c:catAx>
      <c:valAx>
        <c:axId val="612280760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+mn-lt"/>
                  </a:rPr>
                  <a:t>Habitat Score</a:t>
                </a:r>
              </a:p>
            </c:rich>
          </c:tx>
          <c:layout>
            <c:manualLayout>
              <c:xMode val="edge"/>
              <c:yMode val="edge"/>
              <c:x val="1.963888888888889E-2"/>
              <c:y val="0.24821092606786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43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930096237970255"/>
          <c:y val="0.40909170092676467"/>
          <c:w val="0.21164545056867889"/>
          <c:h val="0.18091596404431748"/>
        </c:manualLayout>
      </c:layout>
      <c:overlay val="0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Roanoke River Tributaries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1087051618548"/>
          <c:y val="0.1228241469816273"/>
          <c:w val="0.83233573928258953"/>
          <c:h val="0.66792468649752101"/>
        </c:manualLayout>
      </c:layout>
      <c:scatterChart>
        <c:scatterStyle val="lineMarker"/>
        <c:varyColors val="0"/>
        <c:ser>
          <c:idx val="0"/>
          <c:order val="0"/>
          <c:tx>
            <c:v>Roanoke Tribs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tx2"/>
              </a:solidFill>
              <a:ln w="9525">
                <a:solidFill>
                  <a:schemeClr val="tx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'Roanoke Tribs'!$T$2:$T$19</c:f>
                <c:numCache>
                  <c:formatCode>General</c:formatCode>
                  <c:ptCount val="18"/>
                  <c:pt idx="0">
                    <c:v>21.12660250332107</c:v>
                  </c:pt>
                  <c:pt idx="1">
                    <c:v>8.4852813742385695</c:v>
                  </c:pt>
                  <c:pt idx="2">
                    <c:v>4.9497474683058327</c:v>
                  </c:pt>
                  <c:pt idx="3">
                    <c:v>7.8970650474487263</c:v>
                  </c:pt>
                  <c:pt idx="4">
                    <c:v>4.2426406871192848</c:v>
                  </c:pt>
                  <c:pt idx="5">
                    <c:v>15.459624833740307</c:v>
                  </c:pt>
                  <c:pt idx="6">
                    <c:v>3</c:v>
                  </c:pt>
                  <c:pt idx="7">
                    <c:v>10.535653752852738</c:v>
                  </c:pt>
                  <c:pt idx="8">
                    <c:v>7.0710678118654755</c:v>
                  </c:pt>
                  <c:pt idx="9">
                    <c:v>5.6568542494923806</c:v>
                  </c:pt>
                  <c:pt idx="10">
                    <c:v>16.99264546796643</c:v>
                  </c:pt>
                  <c:pt idx="11">
                    <c:v>19.510680835549195</c:v>
                  </c:pt>
                  <c:pt idx="12">
                    <c:v>9.5699181466370611</c:v>
                  </c:pt>
                  <c:pt idx="13">
                    <c:v>13.19259051302828</c:v>
                  </c:pt>
                  <c:pt idx="14">
                    <c:v>5.0579969684978394</c:v>
                  </c:pt>
                  <c:pt idx="15">
                    <c:v>8.1670067956381658</c:v>
                  </c:pt>
                  <c:pt idx="16">
                    <c:v>8.4852813742385695</c:v>
                  </c:pt>
                  <c:pt idx="17">
                    <c:v>4.9280538030458114</c:v>
                  </c:pt>
                </c:numCache>
              </c:numRef>
            </c:plus>
            <c:minus>
              <c:numRef>
                <c:f>'Roanoke Tribs'!$T$2:$T$19</c:f>
                <c:numCache>
                  <c:formatCode>General</c:formatCode>
                  <c:ptCount val="18"/>
                  <c:pt idx="0">
                    <c:v>21.12660250332107</c:v>
                  </c:pt>
                  <c:pt idx="1">
                    <c:v>8.4852813742385695</c:v>
                  </c:pt>
                  <c:pt idx="2">
                    <c:v>4.9497474683058327</c:v>
                  </c:pt>
                  <c:pt idx="3">
                    <c:v>7.8970650474487263</c:v>
                  </c:pt>
                  <c:pt idx="4">
                    <c:v>4.2426406871192848</c:v>
                  </c:pt>
                  <c:pt idx="5">
                    <c:v>15.459624833740307</c:v>
                  </c:pt>
                  <c:pt idx="6">
                    <c:v>3</c:v>
                  </c:pt>
                  <c:pt idx="7">
                    <c:v>10.535653752852738</c:v>
                  </c:pt>
                  <c:pt idx="8">
                    <c:v>7.0710678118654755</c:v>
                  </c:pt>
                  <c:pt idx="9">
                    <c:v>5.6568542494923806</c:v>
                  </c:pt>
                  <c:pt idx="10">
                    <c:v>16.99264546796643</c:v>
                  </c:pt>
                  <c:pt idx="11">
                    <c:v>19.510680835549195</c:v>
                  </c:pt>
                  <c:pt idx="12">
                    <c:v>9.5699181466370611</c:v>
                  </c:pt>
                  <c:pt idx="13">
                    <c:v>13.19259051302828</c:v>
                  </c:pt>
                  <c:pt idx="14">
                    <c:v>5.0579969684978394</c:v>
                  </c:pt>
                  <c:pt idx="15">
                    <c:v>8.1670067956381658</c:v>
                  </c:pt>
                  <c:pt idx="16">
                    <c:v>8.4852813742385695</c:v>
                  </c:pt>
                  <c:pt idx="17">
                    <c:v>4.9280538030458114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'Roanoke Tribs'!$U$2:$U$19</c:f>
                <c:numCache>
                  <c:formatCode>General</c:formatCode>
                  <c:ptCount val="18"/>
                  <c:pt idx="0">
                    <c:v>1.9437678187822052</c:v>
                  </c:pt>
                  <c:pt idx="1">
                    <c:v>6.5831641328467594</c:v>
                  </c:pt>
                  <c:pt idx="2">
                    <c:v>2.2980970388562794</c:v>
                  </c:pt>
                  <c:pt idx="3">
                    <c:v>8.0135675859473157</c:v>
                  </c:pt>
                  <c:pt idx="4">
                    <c:v>9.1499617485539257</c:v>
                  </c:pt>
                  <c:pt idx="5">
                    <c:v>3.8363745906780262</c:v>
                  </c:pt>
                  <c:pt idx="6">
                    <c:v>8.0935550491323056</c:v>
                  </c:pt>
                  <c:pt idx="7">
                    <c:v>4.3957517369993973</c:v>
                  </c:pt>
                  <c:pt idx="8">
                    <c:v>1.0960155108391465</c:v>
                  </c:pt>
                  <c:pt idx="9">
                    <c:v>0.8131727983645286</c:v>
                  </c:pt>
                  <c:pt idx="10">
                    <c:v>7.6407598516843231</c:v>
                  </c:pt>
                  <c:pt idx="11">
                    <c:v>7.5218038616633933</c:v>
                  </c:pt>
                  <c:pt idx="12">
                    <c:v>11.156855515780444</c:v>
                  </c:pt>
                  <c:pt idx="13">
                    <c:v>10.713508399316346</c:v>
                  </c:pt>
                  <c:pt idx="14">
                    <c:v>5.9076278375221571</c:v>
                  </c:pt>
                  <c:pt idx="15">
                    <c:v>7.9920741988546835</c:v>
                  </c:pt>
                  <c:pt idx="16">
                    <c:v>17.42311108843656</c:v>
                  </c:pt>
                  <c:pt idx="17">
                    <c:v>11.563295918551946</c:v>
                  </c:pt>
                </c:numCache>
              </c:numRef>
            </c:plus>
            <c:minus>
              <c:numRef>
                <c:f>'Roanoke Tribs'!$U$2:$U$19</c:f>
                <c:numCache>
                  <c:formatCode>General</c:formatCode>
                  <c:ptCount val="18"/>
                  <c:pt idx="0">
                    <c:v>1.9437678187822052</c:v>
                  </c:pt>
                  <c:pt idx="1">
                    <c:v>6.5831641328467594</c:v>
                  </c:pt>
                  <c:pt idx="2">
                    <c:v>2.2980970388562794</c:v>
                  </c:pt>
                  <c:pt idx="3">
                    <c:v>8.0135675859473157</c:v>
                  </c:pt>
                  <c:pt idx="4">
                    <c:v>9.1499617485539257</c:v>
                  </c:pt>
                  <c:pt idx="5">
                    <c:v>3.8363745906780262</c:v>
                  </c:pt>
                  <c:pt idx="6">
                    <c:v>8.0935550491323056</c:v>
                  </c:pt>
                  <c:pt idx="7">
                    <c:v>4.3957517369993973</c:v>
                  </c:pt>
                  <c:pt idx="8">
                    <c:v>1.0960155108391465</c:v>
                  </c:pt>
                  <c:pt idx="9">
                    <c:v>0.8131727983645286</c:v>
                  </c:pt>
                  <c:pt idx="10">
                    <c:v>7.6407598516843231</c:v>
                  </c:pt>
                  <c:pt idx="11">
                    <c:v>7.5218038616633933</c:v>
                  </c:pt>
                  <c:pt idx="12">
                    <c:v>11.156855515780444</c:v>
                  </c:pt>
                  <c:pt idx="13">
                    <c:v>10.713508399316346</c:v>
                  </c:pt>
                  <c:pt idx="14">
                    <c:v>5.9076278375221571</c:v>
                  </c:pt>
                  <c:pt idx="15">
                    <c:v>7.9920741988546835</c:v>
                  </c:pt>
                  <c:pt idx="16">
                    <c:v>17.42311108843656</c:v>
                  </c:pt>
                  <c:pt idx="17">
                    <c:v>11.563295918551946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'Roanoke Tribs'!$S$2:$S$19</c:f>
              <c:numCache>
                <c:formatCode>General</c:formatCode>
                <c:ptCount val="18"/>
                <c:pt idx="0">
                  <c:v>36.813333333333333</c:v>
                </c:pt>
                <c:pt idx="1">
                  <c:v>71.385000000000005</c:v>
                </c:pt>
                <c:pt idx="2">
                  <c:v>47.085000000000001</c:v>
                </c:pt>
                <c:pt idx="3">
                  <c:v>27.603636363636362</c:v>
                </c:pt>
                <c:pt idx="4">
                  <c:v>28.62</c:v>
                </c:pt>
                <c:pt idx="5">
                  <c:v>40.342000000000006</c:v>
                </c:pt>
                <c:pt idx="6">
                  <c:v>55.446666666666658</c:v>
                </c:pt>
                <c:pt idx="7">
                  <c:v>19.446666666666669</c:v>
                </c:pt>
                <c:pt idx="8">
                  <c:v>23.285</c:v>
                </c:pt>
                <c:pt idx="9">
                  <c:v>26.914999999999999</c:v>
                </c:pt>
                <c:pt idx="10">
                  <c:v>45.351111111111116</c:v>
                </c:pt>
                <c:pt idx="11">
                  <c:v>63.839999999999996</c:v>
                </c:pt>
                <c:pt idx="12">
                  <c:v>61.037499999999994</c:v>
                </c:pt>
                <c:pt idx="13">
                  <c:v>61.331999999999994</c:v>
                </c:pt>
                <c:pt idx="14">
                  <c:v>65.52000000000001</c:v>
                </c:pt>
                <c:pt idx="15">
                  <c:v>70.16</c:v>
                </c:pt>
                <c:pt idx="16">
                  <c:v>59.79</c:v>
                </c:pt>
                <c:pt idx="17">
                  <c:v>47.251249999999999</c:v>
                </c:pt>
              </c:numCache>
            </c:numRef>
          </c:xVal>
          <c:yVal>
            <c:numRef>
              <c:f>'Roanoke Tribs'!$R$2:$R$19</c:f>
              <c:numCache>
                <c:formatCode>General</c:formatCode>
                <c:ptCount val="18"/>
                <c:pt idx="0">
                  <c:v>125.66666666666667</c:v>
                </c:pt>
                <c:pt idx="1">
                  <c:v>141</c:v>
                </c:pt>
                <c:pt idx="2">
                  <c:v>132.5</c:v>
                </c:pt>
                <c:pt idx="3">
                  <c:v>96.181818181818187</c:v>
                </c:pt>
                <c:pt idx="4">
                  <c:v>110</c:v>
                </c:pt>
                <c:pt idx="5">
                  <c:v>140</c:v>
                </c:pt>
                <c:pt idx="6">
                  <c:v>156</c:v>
                </c:pt>
                <c:pt idx="7">
                  <c:v>115</c:v>
                </c:pt>
                <c:pt idx="8">
                  <c:v>71</c:v>
                </c:pt>
                <c:pt idx="9">
                  <c:v>124</c:v>
                </c:pt>
                <c:pt idx="10">
                  <c:v>99.666666666666671</c:v>
                </c:pt>
                <c:pt idx="11">
                  <c:v>125</c:v>
                </c:pt>
                <c:pt idx="12">
                  <c:v>152.25</c:v>
                </c:pt>
                <c:pt idx="13">
                  <c:v>113.4</c:v>
                </c:pt>
                <c:pt idx="14">
                  <c:v>141.25</c:v>
                </c:pt>
                <c:pt idx="15">
                  <c:v>128.80000000000001</c:v>
                </c:pt>
                <c:pt idx="16">
                  <c:v>144</c:v>
                </c:pt>
                <c:pt idx="17">
                  <c:v>122.5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BF-4BE4-9A2F-C6451CA7F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903488"/>
        <c:axId val="499903880"/>
      </c:scatterChart>
      <c:valAx>
        <c:axId val="499903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SCI Scores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880"/>
        <c:crosses val="autoZero"/>
        <c:crossBetween val="midCat"/>
      </c:valAx>
      <c:valAx>
        <c:axId val="499903880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Habitat Scores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Wolf Creek</a:t>
            </a:r>
          </a:p>
        </c:rich>
      </c:tx>
      <c:layout>
        <c:manualLayout>
          <c:xMode val="edge"/>
          <c:yMode val="edge"/>
          <c:x val="0.3924930008748907"/>
          <c:y val="1.76991150442477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3772965879265"/>
          <c:y val="0.12219705943836665"/>
          <c:w val="0.81592366579177611"/>
          <c:h val="0.538217545815622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Wolf!$A$12</c:f>
              <c:strCache>
                <c:ptCount val="1"/>
                <c:pt idx="0">
                  <c:v>4AWOR000.34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Wolf!$D$21:$M$21</c:f>
                <c:numCache>
                  <c:formatCode>General</c:formatCode>
                  <c:ptCount val="10"/>
                  <c:pt idx="0">
                    <c:v>2.2677868380553634</c:v>
                  </c:pt>
                  <c:pt idx="1">
                    <c:v>0.51754916950676566</c:v>
                  </c:pt>
                  <c:pt idx="2">
                    <c:v>2.6592157812837551</c:v>
                  </c:pt>
                  <c:pt idx="3">
                    <c:v>1.3024701806293193</c:v>
                  </c:pt>
                  <c:pt idx="4">
                    <c:v>1.7728105208558367</c:v>
                  </c:pt>
                  <c:pt idx="5">
                    <c:v>2.5035688811888406</c:v>
                  </c:pt>
                  <c:pt idx="6">
                    <c:v>1.7677669529663689</c:v>
                  </c:pt>
                  <c:pt idx="7">
                    <c:v>2.5634797778466227</c:v>
                  </c:pt>
                  <c:pt idx="8">
                    <c:v>1.4880476182856899</c:v>
                  </c:pt>
                  <c:pt idx="9">
                    <c:v>2.7645717829090897</c:v>
                  </c:pt>
                </c:numCache>
              </c:numRef>
            </c:plus>
            <c:minus>
              <c:numRef>
                <c:f>Wolf!$D$21:$M$21</c:f>
                <c:numCache>
                  <c:formatCode>General</c:formatCode>
                  <c:ptCount val="10"/>
                  <c:pt idx="0">
                    <c:v>2.2677868380553634</c:v>
                  </c:pt>
                  <c:pt idx="1">
                    <c:v>0.51754916950676566</c:v>
                  </c:pt>
                  <c:pt idx="2">
                    <c:v>2.6592157812837551</c:v>
                  </c:pt>
                  <c:pt idx="3">
                    <c:v>1.3024701806293193</c:v>
                  </c:pt>
                  <c:pt idx="4">
                    <c:v>1.7728105208558367</c:v>
                  </c:pt>
                  <c:pt idx="5">
                    <c:v>2.5035688811888406</c:v>
                  </c:pt>
                  <c:pt idx="6">
                    <c:v>1.7677669529663689</c:v>
                  </c:pt>
                  <c:pt idx="7">
                    <c:v>2.5634797778466227</c:v>
                  </c:pt>
                  <c:pt idx="8">
                    <c:v>1.4880476182856899</c:v>
                  </c:pt>
                  <c:pt idx="9">
                    <c:v>2.7645717829090897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Wolf!$D$1:$M$1</c:f>
              <c:strCache>
                <c:ptCount val="10"/>
                <c:pt idx="0">
                  <c:v>Bank Stability</c:v>
                </c:pt>
                <c:pt idx="1">
                  <c:v>Alteration</c:v>
                </c:pt>
                <c:pt idx="2">
                  <c:v>Bank Veg.</c:v>
                </c:pt>
                <c:pt idx="3">
                  <c:v>Riparian Veg.</c:v>
                </c:pt>
                <c:pt idx="4">
                  <c:v>Substrate</c:v>
                </c:pt>
                <c:pt idx="5">
                  <c:v>Embeddedness</c:v>
                </c:pt>
                <c:pt idx="6">
                  <c:v>Sediment</c:v>
                </c:pt>
                <c:pt idx="7">
                  <c:v>Flow</c:v>
                </c:pt>
                <c:pt idx="8">
                  <c:v>Riffles</c:v>
                </c:pt>
                <c:pt idx="9">
                  <c:v>Velocity/Depth</c:v>
                </c:pt>
              </c:strCache>
            </c:strRef>
          </c:cat>
          <c:val>
            <c:numRef>
              <c:f>Wolf!$D$20:$M$20</c:f>
              <c:numCache>
                <c:formatCode>General</c:formatCode>
                <c:ptCount val="10"/>
                <c:pt idx="0">
                  <c:v>7.5</c:v>
                </c:pt>
                <c:pt idx="1">
                  <c:v>15.375</c:v>
                </c:pt>
                <c:pt idx="2">
                  <c:v>13.75</c:v>
                </c:pt>
                <c:pt idx="3">
                  <c:v>15.375</c:v>
                </c:pt>
                <c:pt idx="4">
                  <c:v>11.5</c:v>
                </c:pt>
                <c:pt idx="5">
                  <c:v>10.625</c:v>
                </c:pt>
                <c:pt idx="6">
                  <c:v>6.375</c:v>
                </c:pt>
                <c:pt idx="7">
                  <c:v>13.5</c:v>
                </c:pt>
                <c:pt idx="8">
                  <c:v>16.25</c:v>
                </c:pt>
                <c:pt idx="9">
                  <c:v>12.25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7B-414C-AB73-EEE997F47FA6}"/>
            </c:ext>
          </c:extLst>
        </c:ser>
        <c:ser>
          <c:idx val="0"/>
          <c:order val="1"/>
          <c:tx>
            <c:v>Reference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Wolf!$D$8:$M$8</c:f>
                <c:numCache>
                  <c:formatCode>General</c:formatCode>
                  <c:ptCount val="10"/>
                  <c:pt idx="0">
                    <c:v>3.5637059362410906</c:v>
                  </c:pt>
                  <c:pt idx="1">
                    <c:v>0.89442719099991574</c:v>
                  </c:pt>
                  <c:pt idx="2">
                    <c:v>4.0249223594996204</c:v>
                  </c:pt>
                  <c:pt idx="3">
                    <c:v>3.8078865529319543</c:v>
                  </c:pt>
                  <c:pt idx="4">
                    <c:v>1.1401754250991378</c:v>
                  </c:pt>
                  <c:pt idx="5">
                    <c:v>2.949576240750523</c:v>
                  </c:pt>
                  <c:pt idx="6">
                    <c:v>2.8809720581775862</c:v>
                  </c:pt>
                  <c:pt idx="7">
                    <c:v>2.3021728866442701</c:v>
                  </c:pt>
                  <c:pt idx="8">
                    <c:v>1.5811388300841898</c:v>
                  </c:pt>
                  <c:pt idx="9">
                    <c:v>1.8708286933869707</c:v>
                  </c:pt>
                </c:numCache>
              </c:numRef>
            </c:plus>
            <c:minus>
              <c:numRef>
                <c:f>Wolf!$D$8:$M$8</c:f>
                <c:numCache>
                  <c:formatCode>General</c:formatCode>
                  <c:ptCount val="10"/>
                  <c:pt idx="0">
                    <c:v>3.5637059362410906</c:v>
                  </c:pt>
                  <c:pt idx="1">
                    <c:v>0.89442719099991574</c:v>
                  </c:pt>
                  <c:pt idx="2">
                    <c:v>4.0249223594996204</c:v>
                  </c:pt>
                  <c:pt idx="3">
                    <c:v>3.8078865529319543</c:v>
                  </c:pt>
                  <c:pt idx="4">
                    <c:v>1.1401754250991378</c:v>
                  </c:pt>
                  <c:pt idx="5">
                    <c:v>2.949576240750523</c:v>
                  </c:pt>
                  <c:pt idx="6">
                    <c:v>2.8809720581775862</c:v>
                  </c:pt>
                  <c:pt idx="7">
                    <c:v>2.3021728866442701</c:v>
                  </c:pt>
                  <c:pt idx="8">
                    <c:v>1.5811388300841898</c:v>
                  </c:pt>
                  <c:pt idx="9">
                    <c:v>1.8708286933869707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Wolf!$D$1:$M$1</c:f>
              <c:strCache>
                <c:ptCount val="10"/>
                <c:pt idx="0">
                  <c:v>Bank Stability</c:v>
                </c:pt>
                <c:pt idx="1">
                  <c:v>Alteration</c:v>
                </c:pt>
                <c:pt idx="2">
                  <c:v>Bank Veg.</c:v>
                </c:pt>
                <c:pt idx="3">
                  <c:v>Riparian Veg.</c:v>
                </c:pt>
                <c:pt idx="4">
                  <c:v>Substrate</c:v>
                </c:pt>
                <c:pt idx="5">
                  <c:v>Embeddedness</c:v>
                </c:pt>
                <c:pt idx="6">
                  <c:v>Sediment</c:v>
                </c:pt>
                <c:pt idx="7">
                  <c:v>Flow</c:v>
                </c:pt>
                <c:pt idx="8">
                  <c:v>Riffles</c:v>
                </c:pt>
                <c:pt idx="9">
                  <c:v>Velocity/Depth</c:v>
                </c:pt>
              </c:strCache>
            </c:strRef>
          </c:cat>
          <c:val>
            <c:numRef>
              <c:f>Wolf!$D$7:$M$7</c:f>
              <c:numCache>
                <c:formatCode>General</c:formatCode>
                <c:ptCount val="10"/>
                <c:pt idx="0">
                  <c:v>12.8</c:v>
                </c:pt>
                <c:pt idx="1">
                  <c:v>14.6</c:v>
                </c:pt>
                <c:pt idx="2">
                  <c:v>11.2</c:v>
                </c:pt>
                <c:pt idx="3">
                  <c:v>8</c:v>
                </c:pt>
                <c:pt idx="4">
                  <c:v>12.6</c:v>
                </c:pt>
                <c:pt idx="5">
                  <c:v>14.8</c:v>
                </c:pt>
                <c:pt idx="6">
                  <c:v>8.4</c:v>
                </c:pt>
                <c:pt idx="7">
                  <c:v>17.399999999999999</c:v>
                </c:pt>
                <c:pt idx="8">
                  <c:v>14</c:v>
                </c:pt>
                <c:pt idx="9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7B-414C-AB73-EEE997F47F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2280432"/>
        <c:axId val="612280760"/>
      </c:barChart>
      <c:catAx>
        <c:axId val="61228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760"/>
        <c:crosses val="autoZero"/>
        <c:auto val="1"/>
        <c:lblAlgn val="ctr"/>
        <c:lblOffset val="100"/>
        <c:noMultiLvlLbl val="0"/>
      </c:catAx>
      <c:valAx>
        <c:axId val="612280760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+mn-lt"/>
                  </a:rPr>
                  <a:t>Habitat Score</a:t>
                </a:r>
              </a:p>
            </c:rich>
          </c:tx>
          <c:layout>
            <c:manualLayout>
              <c:xMode val="edge"/>
              <c:yMode val="edge"/>
              <c:x val="1.963888888888889E-2"/>
              <c:y val="0.24821092606786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43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430096237970253"/>
          <c:y val="0.46661382482057001"/>
          <c:w val="0.25331211723534552"/>
          <c:h val="0.14109295519475998"/>
        </c:manualLayout>
      </c:layout>
      <c:overlay val="0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Tinker Creek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1087051618548"/>
          <c:y val="0.1228241469816273"/>
          <c:w val="0.83233573928258953"/>
          <c:h val="0.66792468649752101"/>
        </c:manualLayout>
      </c:layout>
      <c:scatterChart>
        <c:scatterStyle val="lineMarker"/>
        <c:varyColors val="0"/>
        <c:ser>
          <c:idx val="0"/>
          <c:order val="0"/>
          <c:tx>
            <c:v>Tinker Creek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tx2"/>
              </a:solidFill>
              <a:ln w="9525">
                <a:solidFill>
                  <a:schemeClr val="tx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Tinker!$X$12:$X$18</c:f>
                <c:numCache>
                  <c:formatCode>General</c:formatCode>
                  <c:ptCount val="7"/>
                  <c:pt idx="0">
                    <c:v>16.99264546796643</c:v>
                  </c:pt>
                  <c:pt idx="1">
                    <c:v>19.510680835549195</c:v>
                  </c:pt>
                  <c:pt idx="2">
                    <c:v>9.5699181466370611</c:v>
                  </c:pt>
                  <c:pt idx="3">
                    <c:v>13.19259051302828</c:v>
                  </c:pt>
                  <c:pt idx="4">
                    <c:v>5.0579969684978394</c:v>
                  </c:pt>
                  <c:pt idx="5">
                    <c:v>8.1670067956381658</c:v>
                  </c:pt>
                  <c:pt idx="6">
                    <c:v>8.4852813742385695</c:v>
                  </c:pt>
                </c:numCache>
              </c:numRef>
            </c:plus>
            <c:minus>
              <c:numRef>
                <c:f>Tinker!$X$12:$X$18</c:f>
                <c:numCache>
                  <c:formatCode>General</c:formatCode>
                  <c:ptCount val="7"/>
                  <c:pt idx="0">
                    <c:v>16.99264546796643</c:v>
                  </c:pt>
                  <c:pt idx="1">
                    <c:v>19.510680835549195</c:v>
                  </c:pt>
                  <c:pt idx="2">
                    <c:v>9.5699181466370611</c:v>
                  </c:pt>
                  <c:pt idx="3">
                    <c:v>13.19259051302828</c:v>
                  </c:pt>
                  <c:pt idx="4">
                    <c:v>5.0579969684978394</c:v>
                  </c:pt>
                  <c:pt idx="5">
                    <c:v>8.1670067956381658</c:v>
                  </c:pt>
                  <c:pt idx="6">
                    <c:v>8.4852813742385695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Tinker!$Q$12:$Q$18</c:f>
              <c:numCache>
                <c:formatCode>General</c:formatCode>
                <c:ptCount val="7"/>
                <c:pt idx="0">
                  <c:v>0.69</c:v>
                </c:pt>
                <c:pt idx="1">
                  <c:v>2.2599999999999998</c:v>
                </c:pt>
                <c:pt idx="2">
                  <c:v>3.03</c:v>
                </c:pt>
                <c:pt idx="3">
                  <c:v>9.3000000000000007</c:v>
                </c:pt>
                <c:pt idx="4">
                  <c:v>10.54</c:v>
                </c:pt>
                <c:pt idx="5">
                  <c:v>14.16</c:v>
                </c:pt>
                <c:pt idx="6">
                  <c:v>15.4</c:v>
                </c:pt>
              </c:numCache>
            </c:numRef>
          </c:xVal>
          <c:yVal>
            <c:numRef>
              <c:f>Tinker!$R$12:$R$18</c:f>
              <c:numCache>
                <c:formatCode>General</c:formatCode>
                <c:ptCount val="7"/>
                <c:pt idx="0">
                  <c:v>99.666666666666671</c:v>
                </c:pt>
                <c:pt idx="1">
                  <c:v>125</c:v>
                </c:pt>
                <c:pt idx="2">
                  <c:v>152.25</c:v>
                </c:pt>
                <c:pt idx="3">
                  <c:v>113.4</c:v>
                </c:pt>
                <c:pt idx="4">
                  <c:v>141.25</c:v>
                </c:pt>
                <c:pt idx="5">
                  <c:v>128.80000000000001</c:v>
                </c:pt>
                <c:pt idx="6">
                  <c:v>144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ED-4408-A2A2-D6B310843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903488"/>
        <c:axId val="499903880"/>
      </c:scatterChart>
      <c:valAx>
        <c:axId val="499903488"/>
        <c:scaling>
          <c:orientation val="minMax"/>
          <c:max val="16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River Miles Upstream from Mouth</a:t>
                </a:r>
                <a:r>
                  <a:rPr lang="en-US" sz="1200" baseline="0"/>
                  <a:t> (mi.)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880"/>
        <c:crosses val="autoZero"/>
        <c:crossBetween val="midCat"/>
      </c:valAx>
      <c:valAx>
        <c:axId val="499903880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Habitat Scores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Tinker Creek</a:t>
            </a:r>
          </a:p>
        </c:rich>
      </c:tx>
      <c:layout>
        <c:manualLayout>
          <c:xMode val="edge"/>
          <c:yMode val="edge"/>
          <c:x val="0.3924930008748907"/>
          <c:y val="1.76991150442477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3772965879265"/>
          <c:y val="0.12219705943836665"/>
          <c:w val="0.81592366579177611"/>
          <c:h val="0.538217545815622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Tinker!$A$12</c:f>
              <c:strCache>
                <c:ptCount val="1"/>
                <c:pt idx="0">
                  <c:v>4ATKR000.69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Wolf!$D$21:$M$21</c:f>
                <c:numCache>
                  <c:formatCode>General</c:formatCode>
                  <c:ptCount val="10"/>
                  <c:pt idx="0">
                    <c:v>2.2677868380553634</c:v>
                  </c:pt>
                  <c:pt idx="1">
                    <c:v>0.51754916950676566</c:v>
                  </c:pt>
                  <c:pt idx="2">
                    <c:v>2.6592157812837551</c:v>
                  </c:pt>
                  <c:pt idx="3">
                    <c:v>1.3024701806293193</c:v>
                  </c:pt>
                  <c:pt idx="4">
                    <c:v>1.7728105208558367</c:v>
                  </c:pt>
                  <c:pt idx="5">
                    <c:v>2.5035688811888406</c:v>
                  </c:pt>
                  <c:pt idx="6">
                    <c:v>1.7677669529663689</c:v>
                  </c:pt>
                  <c:pt idx="7">
                    <c:v>2.5634797778466227</c:v>
                  </c:pt>
                  <c:pt idx="8">
                    <c:v>1.4880476182856899</c:v>
                  </c:pt>
                  <c:pt idx="9">
                    <c:v>2.7645717829090897</c:v>
                  </c:pt>
                </c:numCache>
              </c:numRef>
            </c:plus>
            <c:minus>
              <c:numRef>
                <c:f>Wolf!$D$21:$M$21</c:f>
                <c:numCache>
                  <c:formatCode>General</c:formatCode>
                  <c:ptCount val="10"/>
                  <c:pt idx="0">
                    <c:v>2.2677868380553634</c:v>
                  </c:pt>
                  <c:pt idx="1">
                    <c:v>0.51754916950676566</c:v>
                  </c:pt>
                  <c:pt idx="2">
                    <c:v>2.6592157812837551</c:v>
                  </c:pt>
                  <c:pt idx="3">
                    <c:v>1.3024701806293193</c:v>
                  </c:pt>
                  <c:pt idx="4">
                    <c:v>1.7728105208558367</c:v>
                  </c:pt>
                  <c:pt idx="5">
                    <c:v>2.5035688811888406</c:v>
                  </c:pt>
                  <c:pt idx="6">
                    <c:v>1.7677669529663689</c:v>
                  </c:pt>
                  <c:pt idx="7">
                    <c:v>2.5634797778466227</c:v>
                  </c:pt>
                  <c:pt idx="8">
                    <c:v>1.4880476182856899</c:v>
                  </c:pt>
                  <c:pt idx="9">
                    <c:v>2.7645717829090897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Wolf!$D$1:$M$1</c:f>
              <c:strCache>
                <c:ptCount val="10"/>
                <c:pt idx="0">
                  <c:v>Bank Stability</c:v>
                </c:pt>
                <c:pt idx="1">
                  <c:v>Alteration</c:v>
                </c:pt>
                <c:pt idx="2">
                  <c:v>Bank Veg.</c:v>
                </c:pt>
                <c:pt idx="3">
                  <c:v>Riparian Veg.</c:v>
                </c:pt>
                <c:pt idx="4">
                  <c:v>Substrate</c:v>
                </c:pt>
                <c:pt idx="5">
                  <c:v>Embeddedness</c:v>
                </c:pt>
                <c:pt idx="6">
                  <c:v>Sediment</c:v>
                </c:pt>
                <c:pt idx="7">
                  <c:v>Flow</c:v>
                </c:pt>
                <c:pt idx="8">
                  <c:v>Riffles</c:v>
                </c:pt>
                <c:pt idx="9">
                  <c:v>Velocity/Depth</c:v>
                </c:pt>
              </c:strCache>
            </c:strRef>
          </c:cat>
          <c:val>
            <c:numRef>
              <c:f>Tinker!$D$21:$M$21</c:f>
              <c:numCache>
                <c:formatCode>General</c:formatCode>
                <c:ptCount val="10"/>
                <c:pt idx="0">
                  <c:v>5.1111111111111107</c:v>
                </c:pt>
                <c:pt idx="1">
                  <c:v>8.1111111111111107</c:v>
                </c:pt>
                <c:pt idx="2">
                  <c:v>10.666666666666666</c:v>
                </c:pt>
                <c:pt idx="3">
                  <c:v>5.5555555555555554</c:v>
                </c:pt>
                <c:pt idx="4">
                  <c:v>8.4444444444444446</c:v>
                </c:pt>
                <c:pt idx="5">
                  <c:v>10.888888888888889</c:v>
                </c:pt>
                <c:pt idx="6">
                  <c:v>7.7777777777777777</c:v>
                </c:pt>
                <c:pt idx="7">
                  <c:v>17.333333333333332</c:v>
                </c:pt>
                <c:pt idx="8">
                  <c:v>14.333333333333334</c:v>
                </c:pt>
                <c:pt idx="9">
                  <c:v>11.444444444444445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C1-41BA-A8C6-E88C81C8B95D}"/>
            </c:ext>
          </c:extLst>
        </c:ser>
        <c:ser>
          <c:idx val="0"/>
          <c:order val="1"/>
          <c:tx>
            <c:v>Reference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Wolf!$D$8:$M$8</c:f>
                <c:numCache>
                  <c:formatCode>General</c:formatCode>
                  <c:ptCount val="10"/>
                  <c:pt idx="0">
                    <c:v>3.5637059362410906</c:v>
                  </c:pt>
                  <c:pt idx="1">
                    <c:v>0.89442719099991574</c:v>
                  </c:pt>
                  <c:pt idx="2">
                    <c:v>4.0249223594996204</c:v>
                  </c:pt>
                  <c:pt idx="3">
                    <c:v>3.8078865529319543</c:v>
                  </c:pt>
                  <c:pt idx="4">
                    <c:v>1.1401754250991378</c:v>
                  </c:pt>
                  <c:pt idx="5">
                    <c:v>2.949576240750523</c:v>
                  </c:pt>
                  <c:pt idx="6">
                    <c:v>2.8809720581775862</c:v>
                  </c:pt>
                  <c:pt idx="7">
                    <c:v>2.3021728866442701</c:v>
                  </c:pt>
                  <c:pt idx="8">
                    <c:v>1.5811388300841898</c:v>
                  </c:pt>
                  <c:pt idx="9">
                    <c:v>1.8708286933869707</c:v>
                  </c:pt>
                </c:numCache>
              </c:numRef>
            </c:plus>
            <c:minus>
              <c:numRef>
                <c:f>Wolf!$D$8:$M$8</c:f>
                <c:numCache>
                  <c:formatCode>General</c:formatCode>
                  <c:ptCount val="10"/>
                  <c:pt idx="0">
                    <c:v>3.5637059362410906</c:v>
                  </c:pt>
                  <c:pt idx="1">
                    <c:v>0.89442719099991574</c:v>
                  </c:pt>
                  <c:pt idx="2">
                    <c:v>4.0249223594996204</c:v>
                  </c:pt>
                  <c:pt idx="3">
                    <c:v>3.8078865529319543</c:v>
                  </c:pt>
                  <c:pt idx="4">
                    <c:v>1.1401754250991378</c:v>
                  </c:pt>
                  <c:pt idx="5">
                    <c:v>2.949576240750523</c:v>
                  </c:pt>
                  <c:pt idx="6">
                    <c:v>2.8809720581775862</c:v>
                  </c:pt>
                  <c:pt idx="7">
                    <c:v>2.3021728866442701</c:v>
                  </c:pt>
                  <c:pt idx="8">
                    <c:v>1.5811388300841898</c:v>
                  </c:pt>
                  <c:pt idx="9">
                    <c:v>1.8708286933869707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Wolf!$D$1:$M$1</c:f>
              <c:strCache>
                <c:ptCount val="10"/>
                <c:pt idx="0">
                  <c:v>Bank Stability</c:v>
                </c:pt>
                <c:pt idx="1">
                  <c:v>Alteration</c:v>
                </c:pt>
                <c:pt idx="2">
                  <c:v>Bank Veg.</c:v>
                </c:pt>
                <c:pt idx="3">
                  <c:v>Riparian Veg.</c:v>
                </c:pt>
                <c:pt idx="4">
                  <c:v>Substrate</c:v>
                </c:pt>
                <c:pt idx="5">
                  <c:v>Embeddedness</c:v>
                </c:pt>
                <c:pt idx="6">
                  <c:v>Sediment</c:v>
                </c:pt>
                <c:pt idx="7">
                  <c:v>Flow</c:v>
                </c:pt>
                <c:pt idx="8">
                  <c:v>Riffles</c:v>
                </c:pt>
                <c:pt idx="9">
                  <c:v>Velocity/Depth</c:v>
                </c:pt>
              </c:strCache>
            </c:strRef>
          </c:cat>
          <c:val>
            <c:numRef>
              <c:f>Wolf!$D$7:$M$7</c:f>
              <c:numCache>
                <c:formatCode>General</c:formatCode>
                <c:ptCount val="10"/>
                <c:pt idx="0">
                  <c:v>12.8</c:v>
                </c:pt>
                <c:pt idx="1">
                  <c:v>14.6</c:v>
                </c:pt>
                <c:pt idx="2">
                  <c:v>11.2</c:v>
                </c:pt>
                <c:pt idx="3">
                  <c:v>8</c:v>
                </c:pt>
                <c:pt idx="4">
                  <c:v>12.6</c:v>
                </c:pt>
                <c:pt idx="5">
                  <c:v>14.8</c:v>
                </c:pt>
                <c:pt idx="6">
                  <c:v>8.4</c:v>
                </c:pt>
                <c:pt idx="7">
                  <c:v>17.399999999999999</c:v>
                </c:pt>
                <c:pt idx="8">
                  <c:v>14</c:v>
                </c:pt>
                <c:pt idx="9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C1-41BA-A8C6-E88C81C8B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2280432"/>
        <c:axId val="612280760"/>
      </c:barChart>
      <c:catAx>
        <c:axId val="61228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760"/>
        <c:crosses val="autoZero"/>
        <c:auto val="1"/>
        <c:lblAlgn val="ctr"/>
        <c:lblOffset val="100"/>
        <c:noMultiLvlLbl val="0"/>
      </c:catAx>
      <c:valAx>
        <c:axId val="612280760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+mn-lt"/>
                  </a:rPr>
                  <a:t>Habitat Score</a:t>
                </a:r>
              </a:p>
            </c:rich>
          </c:tx>
          <c:layout>
            <c:manualLayout>
              <c:xMode val="edge"/>
              <c:yMode val="edge"/>
              <c:x val="1.963888888888889E-2"/>
              <c:y val="0.24821092606786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43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430096237970253"/>
          <c:y val="0.46661382482057001"/>
          <c:w val="0.25331211723534552"/>
          <c:h val="0.14109295519475998"/>
        </c:manualLayout>
      </c:layout>
      <c:overlay val="0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Roanoke River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1087051618548"/>
          <c:y val="0.1228241469816273"/>
          <c:w val="0.83233573928258953"/>
          <c:h val="0.66792468649752101"/>
        </c:manualLayout>
      </c:layout>
      <c:scatterChart>
        <c:scatterStyle val="lineMarker"/>
        <c:varyColors val="0"/>
        <c:ser>
          <c:idx val="0"/>
          <c:order val="0"/>
          <c:tx>
            <c:v>Roanoke River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tx2"/>
              </a:solidFill>
              <a:ln w="9525">
                <a:solidFill>
                  <a:schemeClr val="tx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Roanoke!$X$22:$X$36</c:f>
                <c:numCache>
                  <c:formatCode>General</c:formatCode>
                  <c:ptCount val="15"/>
                  <c:pt idx="0">
                    <c:v>6.2965910478233704</c:v>
                  </c:pt>
                  <c:pt idx="1">
                    <c:v>11.408560959117271</c:v>
                  </c:pt>
                  <c:pt idx="2">
                    <c:v>0</c:v>
                  </c:pt>
                  <c:pt idx="3">
                    <c:v>12.348896229835203</c:v>
                  </c:pt>
                  <c:pt idx="4">
                    <c:v>2.8284271247461903</c:v>
                  </c:pt>
                  <c:pt idx="5">
                    <c:v>9.4928544555515924</c:v>
                  </c:pt>
                  <c:pt idx="6">
                    <c:v>8.3328204970404478</c:v>
                  </c:pt>
                  <c:pt idx="7">
                    <c:v>3.8172540616821107</c:v>
                  </c:pt>
                  <c:pt idx="8">
                    <c:v>13.546217184144066</c:v>
                  </c:pt>
                  <c:pt idx="9">
                    <c:v>7.6354436675284294</c:v>
                  </c:pt>
                  <c:pt idx="10">
                    <c:v>7.3280283842245044</c:v>
                  </c:pt>
                  <c:pt idx="11">
                    <c:v>9.215023964519391</c:v>
                  </c:pt>
                  <c:pt idx="12">
                    <c:v>9.9664018916892303</c:v>
                  </c:pt>
                  <c:pt idx="13">
                    <c:v>10.606601717798213</c:v>
                  </c:pt>
                  <c:pt idx="14">
                    <c:v>7.7781745930520225</c:v>
                  </c:pt>
                </c:numCache>
              </c:numRef>
            </c:plus>
            <c:minus>
              <c:numRef>
                <c:f>Roanoke!$X$22:$X$36</c:f>
                <c:numCache>
                  <c:formatCode>General</c:formatCode>
                  <c:ptCount val="15"/>
                  <c:pt idx="0">
                    <c:v>6.2965910478233704</c:v>
                  </c:pt>
                  <c:pt idx="1">
                    <c:v>11.408560959117271</c:v>
                  </c:pt>
                  <c:pt idx="2">
                    <c:v>0</c:v>
                  </c:pt>
                  <c:pt idx="3">
                    <c:v>12.348896229835203</c:v>
                  </c:pt>
                  <c:pt idx="4">
                    <c:v>2.8284271247461903</c:v>
                  </c:pt>
                  <c:pt idx="5">
                    <c:v>9.4928544555515924</c:v>
                  </c:pt>
                  <c:pt idx="6">
                    <c:v>8.3328204970404478</c:v>
                  </c:pt>
                  <c:pt idx="7">
                    <c:v>3.8172540616821107</c:v>
                  </c:pt>
                  <c:pt idx="8">
                    <c:v>13.546217184144066</c:v>
                  </c:pt>
                  <c:pt idx="9">
                    <c:v>7.6354436675284294</c:v>
                  </c:pt>
                  <c:pt idx="10">
                    <c:v>7.3280283842245044</c:v>
                  </c:pt>
                  <c:pt idx="11">
                    <c:v>9.215023964519391</c:v>
                  </c:pt>
                  <c:pt idx="12">
                    <c:v>9.9664018916892303</c:v>
                  </c:pt>
                  <c:pt idx="13">
                    <c:v>10.606601717798213</c:v>
                  </c:pt>
                  <c:pt idx="14">
                    <c:v>7.7781745930520225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Roanoke!$Q$22:$Q$36</c:f>
              <c:numCache>
                <c:formatCode>General</c:formatCode>
                <c:ptCount val="15"/>
                <c:pt idx="0">
                  <c:v>198.08</c:v>
                </c:pt>
                <c:pt idx="1">
                  <c:v>202.2</c:v>
                </c:pt>
                <c:pt idx="2">
                  <c:v>205.67</c:v>
                </c:pt>
                <c:pt idx="3">
                  <c:v>206.95</c:v>
                </c:pt>
                <c:pt idx="4">
                  <c:v>210.56</c:v>
                </c:pt>
                <c:pt idx="5">
                  <c:v>212.17</c:v>
                </c:pt>
                <c:pt idx="6">
                  <c:v>215.13</c:v>
                </c:pt>
                <c:pt idx="7">
                  <c:v>216.75</c:v>
                </c:pt>
                <c:pt idx="8">
                  <c:v>217.38</c:v>
                </c:pt>
                <c:pt idx="9">
                  <c:v>218.11</c:v>
                </c:pt>
                <c:pt idx="10">
                  <c:v>219.08</c:v>
                </c:pt>
                <c:pt idx="11">
                  <c:v>221.95</c:v>
                </c:pt>
                <c:pt idx="12">
                  <c:v>224.54</c:v>
                </c:pt>
                <c:pt idx="13">
                  <c:v>226.64</c:v>
                </c:pt>
                <c:pt idx="14">
                  <c:v>226.86</c:v>
                </c:pt>
              </c:numCache>
            </c:numRef>
          </c:xVal>
          <c:yVal>
            <c:numRef>
              <c:f>Roanoke!$R$22:$R$36</c:f>
              <c:numCache>
                <c:formatCode>General</c:formatCode>
                <c:ptCount val="15"/>
                <c:pt idx="0">
                  <c:v>172.66666666666666</c:v>
                </c:pt>
                <c:pt idx="1">
                  <c:v>137.44999999999999</c:v>
                </c:pt>
                <c:pt idx="2">
                  <c:v>119</c:v>
                </c:pt>
                <c:pt idx="3">
                  <c:v>140.06666666666666</c:v>
                </c:pt>
                <c:pt idx="4">
                  <c:v>129</c:v>
                </c:pt>
                <c:pt idx="5">
                  <c:v>146.6</c:v>
                </c:pt>
                <c:pt idx="6">
                  <c:v>145.46153846153845</c:v>
                </c:pt>
                <c:pt idx="7">
                  <c:v>152.71428571428572</c:v>
                </c:pt>
                <c:pt idx="8">
                  <c:v>156</c:v>
                </c:pt>
                <c:pt idx="9">
                  <c:v>144.6</c:v>
                </c:pt>
                <c:pt idx="10">
                  <c:v>145.19999999999999</c:v>
                </c:pt>
                <c:pt idx="11">
                  <c:v>165.25</c:v>
                </c:pt>
                <c:pt idx="12">
                  <c:v>151.5625</c:v>
                </c:pt>
                <c:pt idx="13">
                  <c:v>115.5</c:v>
                </c:pt>
                <c:pt idx="14">
                  <c:v>137.5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2C-4E9F-9ACA-D1A5C7B96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903488"/>
        <c:axId val="499903880"/>
      </c:scatterChart>
      <c:valAx>
        <c:axId val="499903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River Miles Upstream from Mouth</a:t>
                </a:r>
                <a:r>
                  <a:rPr lang="en-US" sz="1200" baseline="0"/>
                  <a:t> (mi.)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880"/>
        <c:crosses val="autoZero"/>
        <c:crossBetween val="midCat"/>
      </c:valAx>
      <c:valAx>
        <c:axId val="499903880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Habitat Scores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03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Roanoke River</a:t>
            </a:r>
          </a:p>
        </c:rich>
      </c:tx>
      <c:layout>
        <c:manualLayout>
          <c:xMode val="edge"/>
          <c:yMode val="edge"/>
          <c:x val="0.3924930008748907"/>
          <c:y val="1.76991150442477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3772965879265"/>
          <c:y val="0.12219705943836665"/>
          <c:w val="0.81592366579177611"/>
          <c:h val="0.538217545815622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Roanoke!$A$22</c:f>
              <c:strCache>
                <c:ptCount val="1"/>
                <c:pt idx="0">
                  <c:v>4AROA198.08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Roanoke!$D$41:$M$41</c:f>
                <c:numCache>
                  <c:formatCode>General</c:formatCode>
                  <c:ptCount val="10"/>
                  <c:pt idx="0">
                    <c:v>2.2614993002358665</c:v>
                  </c:pt>
                  <c:pt idx="1">
                    <c:v>1.1617543641469044</c:v>
                  </c:pt>
                  <c:pt idx="2">
                    <c:v>1.7149858514250884</c:v>
                  </c:pt>
                  <c:pt idx="3">
                    <c:v>1.5924659219017219</c:v>
                  </c:pt>
                  <c:pt idx="4">
                    <c:v>1.1991282236408356</c:v>
                  </c:pt>
                  <c:pt idx="5">
                    <c:v>1.9942728456774785</c:v>
                  </c:pt>
                  <c:pt idx="6">
                    <c:v>2.765331593774861</c:v>
                  </c:pt>
                  <c:pt idx="7">
                    <c:v>1.262842524557225</c:v>
                  </c:pt>
                  <c:pt idx="8">
                    <c:v>0.98518436614377802</c:v>
                  </c:pt>
                  <c:pt idx="9">
                    <c:v>0.90025413986266634</c:v>
                  </c:pt>
                </c:numCache>
              </c:numRef>
            </c:plus>
            <c:minus>
              <c:numRef>
                <c:f>Roanoke!$D$41:$M$41</c:f>
                <c:numCache>
                  <c:formatCode>General</c:formatCode>
                  <c:ptCount val="10"/>
                  <c:pt idx="0">
                    <c:v>2.2614993002358665</c:v>
                  </c:pt>
                  <c:pt idx="1">
                    <c:v>1.1617543641469044</c:v>
                  </c:pt>
                  <c:pt idx="2">
                    <c:v>1.7149858514250884</c:v>
                  </c:pt>
                  <c:pt idx="3">
                    <c:v>1.5924659219017219</c:v>
                  </c:pt>
                  <c:pt idx="4">
                    <c:v>1.1991282236408356</c:v>
                  </c:pt>
                  <c:pt idx="5">
                    <c:v>1.9942728456774785</c:v>
                  </c:pt>
                  <c:pt idx="6">
                    <c:v>2.765331593774861</c:v>
                  </c:pt>
                  <c:pt idx="7">
                    <c:v>1.262842524557225</c:v>
                  </c:pt>
                  <c:pt idx="8">
                    <c:v>0.98518436614377802</c:v>
                  </c:pt>
                  <c:pt idx="9">
                    <c:v>0.90025413986266634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Roanoke!$D$1:$M$1</c:f>
              <c:strCache>
                <c:ptCount val="10"/>
                <c:pt idx="0">
                  <c:v>Bank Stability</c:v>
                </c:pt>
                <c:pt idx="1">
                  <c:v>Alteration</c:v>
                </c:pt>
                <c:pt idx="2">
                  <c:v>Bank Veg.</c:v>
                </c:pt>
                <c:pt idx="3">
                  <c:v>Riparian Veg.</c:v>
                </c:pt>
                <c:pt idx="4">
                  <c:v>Substrate</c:v>
                </c:pt>
                <c:pt idx="5">
                  <c:v>Embeddedness</c:v>
                </c:pt>
                <c:pt idx="6">
                  <c:v>Sediment</c:v>
                </c:pt>
                <c:pt idx="7">
                  <c:v>Flow</c:v>
                </c:pt>
                <c:pt idx="8">
                  <c:v>Riffles</c:v>
                </c:pt>
                <c:pt idx="9">
                  <c:v>Velocity/Depth</c:v>
                </c:pt>
              </c:strCache>
            </c:strRef>
          </c:cat>
          <c:val>
            <c:numRef>
              <c:f>Roanoke!$D$40:$M$40</c:f>
              <c:numCache>
                <c:formatCode>General</c:formatCode>
                <c:ptCount val="10"/>
                <c:pt idx="0">
                  <c:v>16.055555555555557</c:v>
                </c:pt>
                <c:pt idx="1">
                  <c:v>19.055555555555557</c:v>
                </c:pt>
                <c:pt idx="2">
                  <c:v>17.333333333333332</c:v>
                </c:pt>
                <c:pt idx="3">
                  <c:v>17.777777777777779</c:v>
                </c:pt>
                <c:pt idx="4">
                  <c:v>17.555555555555557</c:v>
                </c:pt>
                <c:pt idx="5">
                  <c:v>15.722222222222221</c:v>
                </c:pt>
                <c:pt idx="6">
                  <c:v>14</c:v>
                </c:pt>
                <c:pt idx="7">
                  <c:v>17.777777777777779</c:v>
                </c:pt>
                <c:pt idx="8">
                  <c:v>18.5</c:v>
                </c:pt>
                <c:pt idx="9">
                  <c:v>18.888888888888889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48-4332-85DB-86B13E273863}"/>
            </c:ext>
          </c:extLst>
        </c:ser>
        <c:ser>
          <c:idx val="2"/>
          <c:order val="1"/>
          <c:tx>
            <c:strRef>
              <c:f>Roanoke!$A$43</c:f>
              <c:strCache>
                <c:ptCount val="1"/>
                <c:pt idx="0">
                  <c:v>4AROA202.20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Roanoke!$D$64:$M$64</c:f>
                <c:numCache>
                  <c:formatCode>General</c:formatCode>
                  <c:ptCount val="10"/>
                  <c:pt idx="0">
                    <c:v>3.2541471515914147</c:v>
                  </c:pt>
                  <c:pt idx="1">
                    <c:v>3.614299087615306</c:v>
                  </c:pt>
                  <c:pt idx="2">
                    <c:v>3.0017538732863267</c:v>
                  </c:pt>
                  <c:pt idx="3">
                    <c:v>2.7003898354048608</c:v>
                  </c:pt>
                  <c:pt idx="4">
                    <c:v>1.5645166724265525</c:v>
                  </c:pt>
                  <c:pt idx="5">
                    <c:v>3.036618618064991</c:v>
                  </c:pt>
                  <c:pt idx="6">
                    <c:v>2.9019050004400464</c:v>
                  </c:pt>
                  <c:pt idx="7">
                    <c:v>1.6503588126605426</c:v>
                  </c:pt>
                  <c:pt idx="8">
                    <c:v>1.4689774459950382</c:v>
                  </c:pt>
                  <c:pt idx="9">
                    <c:v>1.2732056517228265</c:v>
                  </c:pt>
                </c:numCache>
              </c:numRef>
            </c:plus>
            <c:minus>
              <c:numRef>
                <c:f>Roanoke!$D$64:$M$64</c:f>
                <c:numCache>
                  <c:formatCode>General</c:formatCode>
                  <c:ptCount val="10"/>
                  <c:pt idx="0">
                    <c:v>3.2541471515914147</c:v>
                  </c:pt>
                  <c:pt idx="1">
                    <c:v>3.614299087615306</c:v>
                  </c:pt>
                  <c:pt idx="2">
                    <c:v>3.0017538732863267</c:v>
                  </c:pt>
                  <c:pt idx="3">
                    <c:v>2.7003898354048608</c:v>
                  </c:pt>
                  <c:pt idx="4">
                    <c:v>1.5645166724265525</c:v>
                  </c:pt>
                  <c:pt idx="5">
                    <c:v>3.036618618064991</c:v>
                  </c:pt>
                  <c:pt idx="6">
                    <c:v>2.9019050004400464</c:v>
                  </c:pt>
                  <c:pt idx="7">
                    <c:v>1.6503588126605426</c:v>
                  </c:pt>
                  <c:pt idx="8">
                    <c:v>1.4689774459950382</c:v>
                  </c:pt>
                  <c:pt idx="9">
                    <c:v>1.2732056517228265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Roanoke!$D$1:$M$1</c:f>
              <c:strCache>
                <c:ptCount val="10"/>
                <c:pt idx="0">
                  <c:v>Bank Stability</c:v>
                </c:pt>
                <c:pt idx="1">
                  <c:v>Alteration</c:v>
                </c:pt>
                <c:pt idx="2">
                  <c:v>Bank Veg.</c:v>
                </c:pt>
                <c:pt idx="3">
                  <c:v>Riparian Veg.</c:v>
                </c:pt>
                <c:pt idx="4">
                  <c:v>Substrate</c:v>
                </c:pt>
                <c:pt idx="5">
                  <c:v>Embeddedness</c:v>
                </c:pt>
                <c:pt idx="6">
                  <c:v>Sediment</c:v>
                </c:pt>
                <c:pt idx="7">
                  <c:v>Flow</c:v>
                </c:pt>
                <c:pt idx="8">
                  <c:v>Riffles</c:v>
                </c:pt>
                <c:pt idx="9">
                  <c:v>Velocity/Depth</c:v>
                </c:pt>
              </c:strCache>
            </c:strRef>
          </c:cat>
          <c:val>
            <c:numRef>
              <c:f>Roanoke!$D$63:$M$63</c:f>
              <c:numCache>
                <c:formatCode>General</c:formatCode>
                <c:ptCount val="10"/>
                <c:pt idx="0">
                  <c:v>14.2</c:v>
                </c:pt>
                <c:pt idx="1">
                  <c:v>10.3</c:v>
                </c:pt>
                <c:pt idx="2">
                  <c:v>11.8</c:v>
                </c:pt>
                <c:pt idx="3">
                  <c:v>6.65</c:v>
                </c:pt>
                <c:pt idx="4">
                  <c:v>15.722222222222221</c:v>
                </c:pt>
                <c:pt idx="5">
                  <c:v>14.2</c:v>
                </c:pt>
                <c:pt idx="6">
                  <c:v>13</c:v>
                </c:pt>
                <c:pt idx="7">
                  <c:v>18.25</c:v>
                </c:pt>
                <c:pt idx="8">
                  <c:v>16.5</c:v>
                </c:pt>
                <c:pt idx="9">
                  <c:v>18.399999999999999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48-4332-85DB-86B13E273863}"/>
            </c:ext>
          </c:extLst>
        </c:ser>
        <c:ser>
          <c:idx val="0"/>
          <c:order val="2"/>
          <c:tx>
            <c:v>Reference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Roanoke!$D$18:$M$18</c:f>
                <c:numCache>
                  <c:formatCode>General</c:formatCode>
                  <c:ptCount val="10"/>
                  <c:pt idx="0">
                    <c:v>2.6956755492207609</c:v>
                  </c:pt>
                  <c:pt idx="1">
                    <c:v>1.5055453054181616</c:v>
                  </c:pt>
                  <c:pt idx="2">
                    <c:v>2.7044936151312542</c:v>
                  </c:pt>
                  <c:pt idx="3">
                    <c:v>2.7220440498867382</c:v>
                  </c:pt>
                  <c:pt idx="4">
                    <c:v>1.6092680291808414</c:v>
                  </c:pt>
                  <c:pt idx="5">
                    <c:v>1.3870146083619754</c:v>
                  </c:pt>
                  <c:pt idx="6">
                    <c:v>3.0628340439782877</c:v>
                  </c:pt>
                  <c:pt idx="7">
                    <c:v>2.9325756597230317</c:v>
                  </c:pt>
                  <c:pt idx="8">
                    <c:v>1.8047556225547132</c:v>
                  </c:pt>
                  <c:pt idx="9">
                    <c:v>1.647508942095828</c:v>
                  </c:pt>
                </c:numCache>
              </c:numRef>
            </c:plus>
            <c:minus>
              <c:numRef>
                <c:f>Roanoke!$D$18:$M$18</c:f>
                <c:numCache>
                  <c:formatCode>General</c:formatCode>
                  <c:ptCount val="10"/>
                  <c:pt idx="0">
                    <c:v>2.6956755492207609</c:v>
                  </c:pt>
                  <c:pt idx="1">
                    <c:v>1.5055453054181616</c:v>
                  </c:pt>
                  <c:pt idx="2">
                    <c:v>2.7044936151312542</c:v>
                  </c:pt>
                  <c:pt idx="3">
                    <c:v>2.7220440498867382</c:v>
                  </c:pt>
                  <c:pt idx="4">
                    <c:v>1.6092680291808414</c:v>
                  </c:pt>
                  <c:pt idx="5">
                    <c:v>1.3870146083619754</c:v>
                  </c:pt>
                  <c:pt idx="6">
                    <c:v>3.0628340439782877</c:v>
                  </c:pt>
                  <c:pt idx="7">
                    <c:v>2.9325756597230317</c:v>
                  </c:pt>
                  <c:pt idx="8">
                    <c:v>1.8047556225547132</c:v>
                  </c:pt>
                  <c:pt idx="9">
                    <c:v>1.647508942095828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Roanoke!$D$1:$M$1</c:f>
              <c:strCache>
                <c:ptCount val="10"/>
                <c:pt idx="0">
                  <c:v>Bank Stability</c:v>
                </c:pt>
                <c:pt idx="1">
                  <c:v>Alteration</c:v>
                </c:pt>
                <c:pt idx="2">
                  <c:v>Bank Veg.</c:v>
                </c:pt>
                <c:pt idx="3">
                  <c:v>Riparian Veg.</c:v>
                </c:pt>
                <c:pt idx="4">
                  <c:v>Substrate</c:v>
                </c:pt>
                <c:pt idx="5">
                  <c:v>Embeddedness</c:v>
                </c:pt>
                <c:pt idx="6">
                  <c:v>Sediment</c:v>
                </c:pt>
                <c:pt idx="7">
                  <c:v>Flow</c:v>
                </c:pt>
                <c:pt idx="8">
                  <c:v>Riffles</c:v>
                </c:pt>
                <c:pt idx="9">
                  <c:v>Velocity/Depth</c:v>
                </c:pt>
              </c:strCache>
            </c:strRef>
          </c:cat>
          <c:val>
            <c:numRef>
              <c:f>Roanoke!$D$17:$M$17</c:f>
              <c:numCache>
                <c:formatCode>General</c:formatCode>
                <c:ptCount val="10"/>
                <c:pt idx="0">
                  <c:v>13.466666666666667</c:v>
                </c:pt>
                <c:pt idx="1">
                  <c:v>15.466666666666667</c:v>
                </c:pt>
                <c:pt idx="2">
                  <c:v>13.2</c:v>
                </c:pt>
                <c:pt idx="3">
                  <c:v>12.866666666666667</c:v>
                </c:pt>
                <c:pt idx="4">
                  <c:v>15.384615384615385</c:v>
                </c:pt>
                <c:pt idx="5">
                  <c:v>15.733333333333333</c:v>
                </c:pt>
                <c:pt idx="6">
                  <c:v>12.333333333333334</c:v>
                </c:pt>
                <c:pt idx="7">
                  <c:v>16.8</c:v>
                </c:pt>
                <c:pt idx="8">
                  <c:v>15.4</c:v>
                </c:pt>
                <c:pt idx="9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48-4332-85DB-86B13E273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2280432"/>
        <c:axId val="612280760"/>
      </c:barChart>
      <c:catAx>
        <c:axId val="61228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760"/>
        <c:crosses val="autoZero"/>
        <c:auto val="1"/>
        <c:lblAlgn val="ctr"/>
        <c:lblOffset val="100"/>
        <c:noMultiLvlLbl val="0"/>
      </c:catAx>
      <c:valAx>
        <c:axId val="612280760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+mn-lt"/>
                  </a:rPr>
                  <a:t>Habitat Score</a:t>
                </a:r>
              </a:p>
            </c:rich>
          </c:tx>
          <c:layout>
            <c:manualLayout>
              <c:xMode val="edge"/>
              <c:yMode val="edge"/>
              <c:x val="1.963888888888889E-2"/>
              <c:y val="0.24821092606786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43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930096237970255"/>
          <c:y val="0.40909170092676467"/>
          <c:w val="0.21164545056867889"/>
          <c:h val="0.18091596404431748"/>
        </c:manualLayout>
      </c:layout>
      <c:overlay val="0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Wolf Creek</a:t>
            </a:r>
          </a:p>
        </c:rich>
      </c:tx>
      <c:layout>
        <c:manualLayout>
          <c:xMode val="edge"/>
          <c:yMode val="edge"/>
          <c:x val="0.3924930008748907"/>
          <c:y val="1.76991150442477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3772965879265"/>
          <c:y val="0.12219705943836665"/>
          <c:w val="0.81592366579177611"/>
          <c:h val="0.538217545815622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Wolf!$A$12</c:f>
              <c:strCache>
                <c:ptCount val="1"/>
                <c:pt idx="0">
                  <c:v>4AWOR000.34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Wolf!$D$21:$M$21</c:f>
                <c:numCache>
                  <c:formatCode>General</c:formatCode>
                  <c:ptCount val="10"/>
                  <c:pt idx="0">
                    <c:v>2.2677868380553634</c:v>
                  </c:pt>
                  <c:pt idx="1">
                    <c:v>0.51754916950676566</c:v>
                  </c:pt>
                  <c:pt idx="2">
                    <c:v>2.6592157812837551</c:v>
                  </c:pt>
                  <c:pt idx="3">
                    <c:v>1.3024701806293193</c:v>
                  </c:pt>
                  <c:pt idx="4">
                    <c:v>1.7728105208558367</c:v>
                  </c:pt>
                  <c:pt idx="5">
                    <c:v>2.5035688811888406</c:v>
                  </c:pt>
                  <c:pt idx="6">
                    <c:v>1.7677669529663689</c:v>
                  </c:pt>
                  <c:pt idx="7">
                    <c:v>2.5634797778466227</c:v>
                  </c:pt>
                  <c:pt idx="8">
                    <c:v>1.4880476182856899</c:v>
                  </c:pt>
                  <c:pt idx="9">
                    <c:v>2.7645717829090897</c:v>
                  </c:pt>
                </c:numCache>
              </c:numRef>
            </c:plus>
            <c:minus>
              <c:numRef>
                <c:f>Wolf!$D$21:$M$21</c:f>
                <c:numCache>
                  <c:formatCode>General</c:formatCode>
                  <c:ptCount val="10"/>
                  <c:pt idx="0">
                    <c:v>2.2677868380553634</c:v>
                  </c:pt>
                  <c:pt idx="1">
                    <c:v>0.51754916950676566</c:v>
                  </c:pt>
                  <c:pt idx="2">
                    <c:v>2.6592157812837551</c:v>
                  </c:pt>
                  <c:pt idx="3">
                    <c:v>1.3024701806293193</c:v>
                  </c:pt>
                  <c:pt idx="4">
                    <c:v>1.7728105208558367</c:v>
                  </c:pt>
                  <c:pt idx="5">
                    <c:v>2.5035688811888406</c:v>
                  </c:pt>
                  <c:pt idx="6">
                    <c:v>1.7677669529663689</c:v>
                  </c:pt>
                  <c:pt idx="7">
                    <c:v>2.5634797778466227</c:v>
                  </c:pt>
                  <c:pt idx="8">
                    <c:v>1.4880476182856899</c:v>
                  </c:pt>
                  <c:pt idx="9">
                    <c:v>2.7645717829090897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Wolf!$D$1:$M$1</c:f>
              <c:strCache>
                <c:ptCount val="10"/>
                <c:pt idx="0">
                  <c:v>Bank Stability</c:v>
                </c:pt>
                <c:pt idx="1">
                  <c:v>Alteration</c:v>
                </c:pt>
                <c:pt idx="2">
                  <c:v>Bank Veg.</c:v>
                </c:pt>
                <c:pt idx="3">
                  <c:v>Riparian Veg.</c:v>
                </c:pt>
                <c:pt idx="4">
                  <c:v>Substrate</c:v>
                </c:pt>
                <c:pt idx="5">
                  <c:v>Embeddedness</c:v>
                </c:pt>
                <c:pt idx="6">
                  <c:v>Sediment</c:v>
                </c:pt>
                <c:pt idx="7">
                  <c:v>Flow</c:v>
                </c:pt>
                <c:pt idx="8">
                  <c:v>Riffles</c:v>
                </c:pt>
                <c:pt idx="9">
                  <c:v>Velocity/Depth</c:v>
                </c:pt>
              </c:strCache>
            </c:strRef>
          </c:cat>
          <c:val>
            <c:numRef>
              <c:f>Wolf!$D$20:$M$20</c:f>
              <c:numCache>
                <c:formatCode>General</c:formatCode>
                <c:ptCount val="10"/>
                <c:pt idx="0">
                  <c:v>7.5</c:v>
                </c:pt>
                <c:pt idx="1">
                  <c:v>15.375</c:v>
                </c:pt>
                <c:pt idx="2">
                  <c:v>13.75</c:v>
                </c:pt>
                <c:pt idx="3">
                  <c:v>15.375</c:v>
                </c:pt>
                <c:pt idx="4">
                  <c:v>11.5</c:v>
                </c:pt>
                <c:pt idx="5">
                  <c:v>10.625</c:v>
                </c:pt>
                <c:pt idx="6">
                  <c:v>6.375</c:v>
                </c:pt>
                <c:pt idx="7">
                  <c:v>13.5</c:v>
                </c:pt>
                <c:pt idx="8">
                  <c:v>16.25</c:v>
                </c:pt>
                <c:pt idx="9">
                  <c:v>12.25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36-46C8-A2C9-5BF74958F96B}"/>
            </c:ext>
          </c:extLst>
        </c:ser>
        <c:ser>
          <c:idx val="0"/>
          <c:order val="1"/>
          <c:tx>
            <c:v>Reference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Wolf!$D$8:$M$8</c:f>
                <c:numCache>
                  <c:formatCode>General</c:formatCode>
                  <c:ptCount val="10"/>
                  <c:pt idx="0">
                    <c:v>3.5637059362410906</c:v>
                  </c:pt>
                  <c:pt idx="1">
                    <c:v>0.89442719099991574</c:v>
                  </c:pt>
                  <c:pt idx="2">
                    <c:v>4.0249223594996204</c:v>
                  </c:pt>
                  <c:pt idx="3">
                    <c:v>3.8078865529319543</c:v>
                  </c:pt>
                  <c:pt idx="4">
                    <c:v>1.1401754250991378</c:v>
                  </c:pt>
                  <c:pt idx="5">
                    <c:v>2.949576240750523</c:v>
                  </c:pt>
                  <c:pt idx="6">
                    <c:v>2.8809720581775862</c:v>
                  </c:pt>
                  <c:pt idx="7">
                    <c:v>2.3021728866442701</c:v>
                  </c:pt>
                  <c:pt idx="8">
                    <c:v>1.5811388300841898</c:v>
                  </c:pt>
                  <c:pt idx="9">
                    <c:v>1.8708286933869707</c:v>
                  </c:pt>
                </c:numCache>
              </c:numRef>
            </c:plus>
            <c:minus>
              <c:numRef>
                <c:f>Wolf!$D$8:$M$8</c:f>
                <c:numCache>
                  <c:formatCode>General</c:formatCode>
                  <c:ptCount val="10"/>
                  <c:pt idx="0">
                    <c:v>3.5637059362410906</c:v>
                  </c:pt>
                  <c:pt idx="1">
                    <c:v>0.89442719099991574</c:v>
                  </c:pt>
                  <c:pt idx="2">
                    <c:v>4.0249223594996204</c:v>
                  </c:pt>
                  <c:pt idx="3">
                    <c:v>3.8078865529319543</c:v>
                  </c:pt>
                  <c:pt idx="4">
                    <c:v>1.1401754250991378</c:v>
                  </c:pt>
                  <c:pt idx="5">
                    <c:v>2.949576240750523</c:v>
                  </c:pt>
                  <c:pt idx="6">
                    <c:v>2.8809720581775862</c:v>
                  </c:pt>
                  <c:pt idx="7">
                    <c:v>2.3021728866442701</c:v>
                  </c:pt>
                  <c:pt idx="8">
                    <c:v>1.5811388300841898</c:v>
                  </c:pt>
                  <c:pt idx="9">
                    <c:v>1.8708286933869707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Wolf!$D$1:$M$1</c:f>
              <c:strCache>
                <c:ptCount val="10"/>
                <c:pt idx="0">
                  <c:v>Bank Stability</c:v>
                </c:pt>
                <c:pt idx="1">
                  <c:v>Alteration</c:v>
                </c:pt>
                <c:pt idx="2">
                  <c:v>Bank Veg.</c:v>
                </c:pt>
                <c:pt idx="3">
                  <c:v>Riparian Veg.</c:v>
                </c:pt>
                <c:pt idx="4">
                  <c:v>Substrate</c:v>
                </c:pt>
                <c:pt idx="5">
                  <c:v>Embeddedness</c:v>
                </c:pt>
                <c:pt idx="6">
                  <c:v>Sediment</c:v>
                </c:pt>
                <c:pt idx="7">
                  <c:v>Flow</c:v>
                </c:pt>
                <c:pt idx="8">
                  <c:v>Riffles</c:v>
                </c:pt>
                <c:pt idx="9">
                  <c:v>Velocity/Depth</c:v>
                </c:pt>
              </c:strCache>
            </c:strRef>
          </c:cat>
          <c:val>
            <c:numRef>
              <c:f>Wolf!$D$7:$M$7</c:f>
              <c:numCache>
                <c:formatCode>General</c:formatCode>
                <c:ptCount val="10"/>
                <c:pt idx="0">
                  <c:v>12.8</c:v>
                </c:pt>
                <c:pt idx="1">
                  <c:v>14.6</c:v>
                </c:pt>
                <c:pt idx="2">
                  <c:v>11.2</c:v>
                </c:pt>
                <c:pt idx="3">
                  <c:v>8</c:v>
                </c:pt>
                <c:pt idx="4">
                  <c:v>12.6</c:v>
                </c:pt>
                <c:pt idx="5">
                  <c:v>14.8</c:v>
                </c:pt>
                <c:pt idx="6">
                  <c:v>8.4</c:v>
                </c:pt>
                <c:pt idx="7">
                  <c:v>17.399999999999999</c:v>
                </c:pt>
                <c:pt idx="8">
                  <c:v>14</c:v>
                </c:pt>
                <c:pt idx="9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36-46C8-A2C9-5BF74958F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2280432"/>
        <c:axId val="612280760"/>
      </c:barChart>
      <c:catAx>
        <c:axId val="61228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760"/>
        <c:crosses val="autoZero"/>
        <c:auto val="1"/>
        <c:lblAlgn val="ctr"/>
        <c:lblOffset val="100"/>
        <c:noMultiLvlLbl val="0"/>
      </c:catAx>
      <c:valAx>
        <c:axId val="612280760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+mn-lt"/>
                  </a:rPr>
                  <a:t>Habitat Score</a:t>
                </a:r>
              </a:p>
            </c:rich>
          </c:tx>
          <c:layout>
            <c:manualLayout>
              <c:xMode val="edge"/>
              <c:yMode val="edge"/>
              <c:x val="1.963888888888889E-2"/>
              <c:y val="0.24821092606786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43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430096237970253"/>
          <c:y val="0.46661382482057001"/>
          <c:w val="0.25331211723534552"/>
          <c:h val="0.14109295519475998"/>
        </c:manualLayout>
      </c:layout>
      <c:overlay val="0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Tinker Creek</a:t>
            </a:r>
          </a:p>
        </c:rich>
      </c:tx>
      <c:layout>
        <c:manualLayout>
          <c:xMode val="edge"/>
          <c:yMode val="edge"/>
          <c:x val="0.3924930008748907"/>
          <c:y val="1.76991150442477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3772965879265"/>
          <c:y val="0.12219705943836665"/>
          <c:w val="0.81592366579177611"/>
          <c:h val="0.538217545815622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Tinker!$A$12</c:f>
              <c:strCache>
                <c:ptCount val="1"/>
                <c:pt idx="0">
                  <c:v>4ATKR000.69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Wolf!$D$21:$M$21</c:f>
                <c:numCache>
                  <c:formatCode>General</c:formatCode>
                  <c:ptCount val="10"/>
                  <c:pt idx="0">
                    <c:v>2.2677868380553634</c:v>
                  </c:pt>
                  <c:pt idx="1">
                    <c:v>0.51754916950676566</c:v>
                  </c:pt>
                  <c:pt idx="2">
                    <c:v>2.6592157812837551</c:v>
                  </c:pt>
                  <c:pt idx="3">
                    <c:v>1.3024701806293193</c:v>
                  </c:pt>
                  <c:pt idx="4">
                    <c:v>1.7728105208558367</c:v>
                  </c:pt>
                  <c:pt idx="5">
                    <c:v>2.5035688811888406</c:v>
                  </c:pt>
                  <c:pt idx="6">
                    <c:v>1.7677669529663689</c:v>
                  </c:pt>
                  <c:pt idx="7">
                    <c:v>2.5634797778466227</c:v>
                  </c:pt>
                  <c:pt idx="8">
                    <c:v>1.4880476182856899</c:v>
                  </c:pt>
                  <c:pt idx="9">
                    <c:v>2.7645717829090897</c:v>
                  </c:pt>
                </c:numCache>
              </c:numRef>
            </c:plus>
            <c:minus>
              <c:numRef>
                <c:f>Wolf!$D$21:$M$21</c:f>
                <c:numCache>
                  <c:formatCode>General</c:formatCode>
                  <c:ptCount val="10"/>
                  <c:pt idx="0">
                    <c:v>2.2677868380553634</c:v>
                  </c:pt>
                  <c:pt idx="1">
                    <c:v>0.51754916950676566</c:v>
                  </c:pt>
                  <c:pt idx="2">
                    <c:v>2.6592157812837551</c:v>
                  </c:pt>
                  <c:pt idx="3">
                    <c:v>1.3024701806293193</c:v>
                  </c:pt>
                  <c:pt idx="4">
                    <c:v>1.7728105208558367</c:v>
                  </c:pt>
                  <c:pt idx="5">
                    <c:v>2.5035688811888406</c:v>
                  </c:pt>
                  <c:pt idx="6">
                    <c:v>1.7677669529663689</c:v>
                  </c:pt>
                  <c:pt idx="7">
                    <c:v>2.5634797778466227</c:v>
                  </c:pt>
                  <c:pt idx="8">
                    <c:v>1.4880476182856899</c:v>
                  </c:pt>
                  <c:pt idx="9">
                    <c:v>2.7645717829090897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Wolf!$D$1:$M$1</c:f>
              <c:strCache>
                <c:ptCount val="10"/>
                <c:pt idx="0">
                  <c:v>Bank Stability</c:v>
                </c:pt>
                <c:pt idx="1">
                  <c:v>Alteration</c:v>
                </c:pt>
                <c:pt idx="2">
                  <c:v>Bank Veg.</c:v>
                </c:pt>
                <c:pt idx="3">
                  <c:v>Riparian Veg.</c:v>
                </c:pt>
                <c:pt idx="4">
                  <c:v>Substrate</c:v>
                </c:pt>
                <c:pt idx="5">
                  <c:v>Embeddedness</c:v>
                </c:pt>
                <c:pt idx="6">
                  <c:v>Sediment</c:v>
                </c:pt>
                <c:pt idx="7">
                  <c:v>Flow</c:v>
                </c:pt>
                <c:pt idx="8">
                  <c:v>Riffles</c:v>
                </c:pt>
                <c:pt idx="9">
                  <c:v>Velocity/Depth</c:v>
                </c:pt>
              </c:strCache>
            </c:strRef>
          </c:cat>
          <c:val>
            <c:numRef>
              <c:f>Tinker!$D$21:$M$21</c:f>
              <c:numCache>
                <c:formatCode>General</c:formatCode>
                <c:ptCount val="10"/>
                <c:pt idx="0">
                  <c:v>5.1111111111111107</c:v>
                </c:pt>
                <c:pt idx="1">
                  <c:v>8.1111111111111107</c:v>
                </c:pt>
                <c:pt idx="2">
                  <c:v>10.666666666666666</c:v>
                </c:pt>
                <c:pt idx="3">
                  <c:v>5.5555555555555554</c:v>
                </c:pt>
                <c:pt idx="4">
                  <c:v>8.4444444444444446</c:v>
                </c:pt>
                <c:pt idx="5">
                  <c:v>10.888888888888889</c:v>
                </c:pt>
                <c:pt idx="6">
                  <c:v>7.7777777777777777</c:v>
                </c:pt>
                <c:pt idx="7">
                  <c:v>17.333333333333332</c:v>
                </c:pt>
                <c:pt idx="8">
                  <c:v>14.333333333333334</c:v>
                </c:pt>
                <c:pt idx="9">
                  <c:v>11.444444444444445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15-4D63-AC47-B0E9EA480D64}"/>
            </c:ext>
          </c:extLst>
        </c:ser>
        <c:ser>
          <c:idx val="0"/>
          <c:order val="1"/>
          <c:tx>
            <c:v>Reference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Wolf!$D$8:$M$8</c:f>
                <c:numCache>
                  <c:formatCode>General</c:formatCode>
                  <c:ptCount val="10"/>
                  <c:pt idx="0">
                    <c:v>3.5637059362410906</c:v>
                  </c:pt>
                  <c:pt idx="1">
                    <c:v>0.89442719099991574</c:v>
                  </c:pt>
                  <c:pt idx="2">
                    <c:v>4.0249223594996204</c:v>
                  </c:pt>
                  <c:pt idx="3">
                    <c:v>3.8078865529319543</c:v>
                  </c:pt>
                  <c:pt idx="4">
                    <c:v>1.1401754250991378</c:v>
                  </c:pt>
                  <c:pt idx="5">
                    <c:v>2.949576240750523</c:v>
                  </c:pt>
                  <c:pt idx="6">
                    <c:v>2.8809720581775862</c:v>
                  </c:pt>
                  <c:pt idx="7">
                    <c:v>2.3021728866442701</c:v>
                  </c:pt>
                  <c:pt idx="8">
                    <c:v>1.5811388300841898</c:v>
                  </c:pt>
                  <c:pt idx="9">
                    <c:v>1.8708286933869707</c:v>
                  </c:pt>
                </c:numCache>
              </c:numRef>
            </c:plus>
            <c:minus>
              <c:numRef>
                <c:f>Wolf!$D$8:$M$8</c:f>
                <c:numCache>
                  <c:formatCode>General</c:formatCode>
                  <c:ptCount val="10"/>
                  <c:pt idx="0">
                    <c:v>3.5637059362410906</c:v>
                  </c:pt>
                  <c:pt idx="1">
                    <c:v>0.89442719099991574</c:v>
                  </c:pt>
                  <c:pt idx="2">
                    <c:v>4.0249223594996204</c:v>
                  </c:pt>
                  <c:pt idx="3">
                    <c:v>3.8078865529319543</c:v>
                  </c:pt>
                  <c:pt idx="4">
                    <c:v>1.1401754250991378</c:v>
                  </c:pt>
                  <c:pt idx="5">
                    <c:v>2.949576240750523</c:v>
                  </c:pt>
                  <c:pt idx="6">
                    <c:v>2.8809720581775862</c:v>
                  </c:pt>
                  <c:pt idx="7">
                    <c:v>2.3021728866442701</c:v>
                  </c:pt>
                  <c:pt idx="8">
                    <c:v>1.5811388300841898</c:v>
                  </c:pt>
                  <c:pt idx="9">
                    <c:v>1.8708286933869707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Wolf!$D$1:$M$1</c:f>
              <c:strCache>
                <c:ptCount val="10"/>
                <c:pt idx="0">
                  <c:v>Bank Stability</c:v>
                </c:pt>
                <c:pt idx="1">
                  <c:v>Alteration</c:v>
                </c:pt>
                <c:pt idx="2">
                  <c:v>Bank Veg.</c:v>
                </c:pt>
                <c:pt idx="3">
                  <c:v>Riparian Veg.</c:v>
                </c:pt>
                <c:pt idx="4">
                  <c:v>Substrate</c:v>
                </c:pt>
                <c:pt idx="5">
                  <c:v>Embeddedness</c:v>
                </c:pt>
                <c:pt idx="6">
                  <c:v>Sediment</c:v>
                </c:pt>
                <c:pt idx="7">
                  <c:v>Flow</c:v>
                </c:pt>
                <c:pt idx="8">
                  <c:v>Riffles</c:v>
                </c:pt>
                <c:pt idx="9">
                  <c:v>Velocity/Depth</c:v>
                </c:pt>
              </c:strCache>
            </c:strRef>
          </c:cat>
          <c:val>
            <c:numRef>
              <c:f>Wolf!$D$7:$M$7</c:f>
              <c:numCache>
                <c:formatCode>General</c:formatCode>
                <c:ptCount val="10"/>
                <c:pt idx="0">
                  <c:v>12.8</c:v>
                </c:pt>
                <c:pt idx="1">
                  <c:v>14.6</c:v>
                </c:pt>
                <c:pt idx="2">
                  <c:v>11.2</c:v>
                </c:pt>
                <c:pt idx="3">
                  <c:v>8</c:v>
                </c:pt>
                <c:pt idx="4">
                  <c:v>12.6</c:v>
                </c:pt>
                <c:pt idx="5">
                  <c:v>14.8</c:v>
                </c:pt>
                <c:pt idx="6">
                  <c:v>8.4</c:v>
                </c:pt>
                <c:pt idx="7">
                  <c:v>17.399999999999999</c:v>
                </c:pt>
                <c:pt idx="8">
                  <c:v>14</c:v>
                </c:pt>
                <c:pt idx="9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15-4D63-AC47-B0E9EA480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2280432"/>
        <c:axId val="612280760"/>
      </c:barChart>
      <c:catAx>
        <c:axId val="61228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760"/>
        <c:crosses val="autoZero"/>
        <c:auto val="1"/>
        <c:lblAlgn val="ctr"/>
        <c:lblOffset val="100"/>
        <c:noMultiLvlLbl val="0"/>
      </c:catAx>
      <c:valAx>
        <c:axId val="612280760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  <a:latin typeface="+mn-lt"/>
                  </a:rPr>
                  <a:t>Habitat Score</a:t>
                </a:r>
              </a:p>
            </c:rich>
          </c:tx>
          <c:layout>
            <c:manualLayout>
              <c:xMode val="edge"/>
              <c:yMode val="edge"/>
              <c:x val="1.963888888888889E-2"/>
              <c:y val="0.24821092606786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28043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430096237970253"/>
          <c:y val="0.46661382482057001"/>
          <c:w val="0.25331211723534552"/>
          <c:h val="0.14109295519475998"/>
        </c:manualLayout>
      </c:layout>
      <c:overlay val="0"/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2</xdr:row>
      <xdr:rowOff>0</xdr:rowOff>
    </xdr:from>
    <xdr:to>
      <xdr:col>30</xdr:col>
      <xdr:colOff>304800</xdr:colOff>
      <xdr:row>16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F7F2D2-9EBB-4A76-8154-2420FEBE85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584200</xdr:colOff>
      <xdr:row>1</xdr:row>
      <xdr:rowOff>0</xdr:rowOff>
    </xdr:from>
    <xdr:to>
      <xdr:col>8</xdr:col>
      <xdr:colOff>279400</xdr:colOff>
      <xdr:row>45</xdr:row>
      <xdr:rowOff>165100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8F4B176-0DFF-4F16-8CA8-153EAB3842D1}"/>
            </a:ext>
          </a:extLst>
        </xdr:cNvPr>
        <xdr:cNvGrpSpPr/>
      </xdr:nvGrpSpPr>
      <xdr:grpSpPr>
        <a:xfrm>
          <a:off x="584200" y="184150"/>
          <a:ext cx="4572000" cy="8267700"/>
          <a:chOff x="609600" y="184150"/>
          <a:chExt cx="4572000" cy="8267700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2A68C8A3-35E0-4F1C-ADC6-4435DBF7255B}"/>
              </a:ext>
            </a:extLst>
          </xdr:cNvPr>
          <xdr:cNvGraphicFramePr>
            <a:graphicFrameLocks/>
          </xdr:cNvGraphicFramePr>
        </xdr:nvGraphicFramePr>
        <xdr:xfrm>
          <a:off x="609600" y="18415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1EDA413D-FBB4-4C31-A020-024DF7402E4C}"/>
              </a:ext>
            </a:extLst>
          </xdr:cNvPr>
          <xdr:cNvGraphicFramePr>
            <a:graphicFrameLocks/>
          </xdr:cNvGraphicFramePr>
        </xdr:nvGraphicFramePr>
        <xdr:xfrm>
          <a:off x="609600" y="294640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C7701DC4-0EDC-4A5C-A510-08ACBC6C2D1D}"/>
              </a:ext>
            </a:extLst>
          </xdr:cNvPr>
          <xdr:cNvGraphicFramePr>
            <a:graphicFrameLocks/>
          </xdr:cNvGraphicFramePr>
        </xdr:nvGraphicFramePr>
        <xdr:xfrm>
          <a:off x="609600" y="570865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0.88193</cdr:x>
      <cdr:y>0.18779</cdr:y>
    </cdr:from>
    <cdr:to>
      <cdr:x>0.94166</cdr:x>
      <cdr:y>0.27876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032184" y="539004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0.72014</cdr:x>
      <cdr:y>0.15807</cdr:y>
    </cdr:from>
    <cdr:to>
      <cdr:x>0.78472</cdr:x>
      <cdr:y>0.26497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292475" y="453686"/>
          <a:ext cx="295260" cy="306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0.14861</cdr:x>
      <cdr:y>0.3226</cdr:y>
    </cdr:from>
    <cdr:to>
      <cdr:x>0.20834</cdr:x>
      <cdr:y>0.41357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F84F11F3-B173-4506-B374-6E24C1509AC4}"/>
            </a:ext>
          </a:extLst>
        </cdr:cNvPr>
        <cdr:cNvSpPr txBox="1"/>
      </cdr:nvSpPr>
      <cdr:spPr>
        <a:xfrm xmlns:a="http://schemas.openxmlformats.org/drawingml/2006/main">
          <a:off x="679445" y="884958"/>
          <a:ext cx="273085" cy="2495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0.55694</cdr:x>
      <cdr:y>0.23894</cdr:y>
    </cdr:from>
    <cdr:to>
      <cdr:x>0.61667</cdr:x>
      <cdr:y>0.32991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F84F11F3-B173-4506-B374-6E24C1509AC4}"/>
            </a:ext>
          </a:extLst>
        </cdr:cNvPr>
        <cdr:cNvSpPr txBox="1"/>
      </cdr:nvSpPr>
      <cdr:spPr>
        <a:xfrm xmlns:a="http://schemas.openxmlformats.org/drawingml/2006/main">
          <a:off x="2546330" y="685806"/>
          <a:ext cx="273085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0.80139</cdr:x>
      <cdr:y>0.1615</cdr:y>
    </cdr:from>
    <cdr:to>
      <cdr:x>0.86112</cdr:x>
      <cdr:y>0.25247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9564DA6-E8FB-697A-40CF-584356273CC1}"/>
            </a:ext>
          </a:extLst>
        </cdr:cNvPr>
        <cdr:cNvSpPr txBox="1"/>
      </cdr:nvSpPr>
      <cdr:spPr>
        <a:xfrm xmlns:a="http://schemas.openxmlformats.org/drawingml/2006/main">
          <a:off x="3663950" y="463550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0.88193</cdr:x>
      <cdr:y>0.19835</cdr:y>
    </cdr:from>
    <cdr:to>
      <cdr:x>0.94166</cdr:x>
      <cdr:y>0.28932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032184" y="544103"/>
          <a:ext cx="273086" cy="2495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0.88681</cdr:x>
      <cdr:y>0.02975</cdr:y>
    </cdr:from>
    <cdr:to>
      <cdr:x>0.95139</cdr:x>
      <cdr:y>0.13665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4054475" y="85388"/>
          <a:ext cx="295260" cy="3068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0.14722</cdr:x>
      <cdr:y>0.39159</cdr:y>
    </cdr:from>
    <cdr:to>
      <cdr:x>0.20695</cdr:x>
      <cdr:y>0.48256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F84F11F3-B173-4506-B374-6E24C1509AC4}"/>
            </a:ext>
          </a:extLst>
        </cdr:cNvPr>
        <cdr:cNvSpPr txBox="1"/>
      </cdr:nvSpPr>
      <cdr:spPr>
        <a:xfrm xmlns:a="http://schemas.openxmlformats.org/drawingml/2006/main">
          <a:off x="673095" y="1123936"/>
          <a:ext cx="273085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0.47361</cdr:x>
      <cdr:y>0.31195</cdr:y>
    </cdr:from>
    <cdr:to>
      <cdr:x>0.53334</cdr:x>
      <cdr:y>0.40292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F84F11F3-B173-4506-B374-6E24C1509AC4}"/>
            </a:ext>
          </a:extLst>
        </cdr:cNvPr>
        <cdr:cNvSpPr txBox="1"/>
      </cdr:nvSpPr>
      <cdr:spPr>
        <a:xfrm xmlns:a="http://schemas.openxmlformats.org/drawingml/2006/main">
          <a:off x="2165345" y="895373"/>
          <a:ext cx="273085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0.22917</cdr:x>
      <cdr:y>0.35589</cdr:y>
    </cdr:from>
    <cdr:to>
      <cdr:x>0.2889</cdr:x>
      <cdr:y>0.44686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84F11F3-B173-4506-B374-6E24C1509AC4}"/>
            </a:ext>
          </a:extLst>
        </cdr:cNvPr>
        <cdr:cNvSpPr txBox="1"/>
      </cdr:nvSpPr>
      <cdr:spPr>
        <a:xfrm xmlns:a="http://schemas.openxmlformats.org/drawingml/2006/main">
          <a:off x="1047765" y="976265"/>
          <a:ext cx="273086" cy="2495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0.55694</cdr:x>
      <cdr:y>0.22315</cdr:y>
    </cdr:from>
    <cdr:to>
      <cdr:x>0.61667</cdr:x>
      <cdr:y>0.31412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48334AD-8F28-92E9-EDB5-BE19E4E16132}"/>
            </a:ext>
          </a:extLst>
        </cdr:cNvPr>
        <cdr:cNvSpPr txBox="1"/>
      </cdr:nvSpPr>
      <cdr:spPr>
        <a:xfrm xmlns:a="http://schemas.openxmlformats.org/drawingml/2006/main">
          <a:off x="2546325" y="612133"/>
          <a:ext cx="273085" cy="2495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0.87638</cdr:x>
      <cdr:y>0.10814</cdr:y>
    </cdr:from>
    <cdr:to>
      <cdr:x>0.93611</cdr:x>
      <cdr:y>0.19911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006799" y="310396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0.73125</cdr:x>
      <cdr:y>0.10276</cdr:y>
    </cdr:from>
    <cdr:to>
      <cdr:x>0.79583</cdr:x>
      <cdr:y>0.20966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343275" y="294938"/>
          <a:ext cx="295260" cy="3068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0.14167</cdr:x>
      <cdr:y>0.15708</cdr:y>
    </cdr:from>
    <cdr:to>
      <cdr:x>0.2014</cdr:x>
      <cdr:y>0.24805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F84F11F3-B173-4506-B374-6E24C1509AC4}"/>
            </a:ext>
          </a:extLst>
        </cdr:cNvPr>
        <cdr:cNvSpPr txBox="1"/>
      </cdr:nvSpPr>
      <cdr:spPr>
        <a:xfrm xmlns:a="http://schemas.openxmlformats.org/drawingml/2006/main">
          <a:off x="647715" y="450846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0.56806</cdr:x>
      <cdr:y>0.12611</cdr:y>
    </cdr:from>
    <cdr:to>
      <cdr:x>0.62779</cdr:x>
      <cdr:y>0.21708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F84F11F3-B173-4506-B374-6E24C1509AC4}"/>
            </a:ext>
          </a:extLst>
        </cdr:cNvPr>
        <cdr:cNvSpPr txBox="1"/>
      </cdr:nvSpPr>
      <cdr:spPr>
        <a:xfrm xmlns:a="http://schemas.openxmlformats.org/drawingml/2006/main">
          <a:off x="2597165" y="361964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0.22361</cdr:x>
      <cdr:y>0.07743</cdr:y>
    </cdr:from>
    <cdr:to>
      <cdr:x>0.28334</cdr:x>
      <cdr:y>0.1684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84F11F3-B173-4506-B374-6E24C1509AC4}"/>
            </a:ext>
          </a:extLst>
        </cdr:cNvPr>
        <cdr:cNvSpPr txBox="1"/>
      </cdr:nvSpPr>
      <cdr:spPr>
        <a:xfrm xmlns:a="http://schemas.openxmlformats.org/drawingml/2006/main">
          <a:off x="1022365" y="222232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0.24028</cdr:x>
      <cdr:y>0.21682</cdr:y>
    </cdr:from>
    <cdr:to>
      <cdr:x>0.30001</cdr:x>
      <cdr:y>0.30779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9A173E8-34BB-66C3-6304-0001144F2DF8}"/>
            </a:ext>
          </a:extLst>
        </cdr:cNvPr>
        <cdr:cNvSpPr txBox="1"/>
      </cdr:nvSpPr>
      <cdr:spPr>
        <a:xfrm xmlns:a="http://schemas.openxmlformats.org/drawingml/2006/main">
          <a:off x="1098570" y="622308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0.30556</cdr:x>
      <cdr:y>0.12611</cdr:y>
    </cdr:from>
    <cdr:to>
      <cdr:x>0.36529</cdr:x>
      <cdr:y>0.21708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EF526626-8F8F-5473-5288-3C0E2D7845DF}"/>
            </a:ext>
          </a:extLst>
        </cdr:cNvPr>
        <cdr:cNvSpPr txBox="1"/>
      </cdr:nvSpPr>
      <cdr:spPr>
        <a:xfrm xmlns:a="http://schemas.openxmlformats.org/drawingml/2006/main">
          <a:off x="1397000" y="361950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0.3875</cdr:x>
      <cdr:y>0.11504</cdr:y>
    </cdr:from>
    <cdr:to>
      <cdr:x>0.44723</cdr:x>
      <cdr:y>0.20601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A9564DA6-E8FB-697A-40CF-584356273CC1}"/>
            </a:ext>
          </a:extLst>
        </cdr:cNvPr>
        <cdr:cNvSpPr txBox="1"/>
      </cdr:nvSpPr>
      <cdr:spPr>
        <a:xfrm xmlns:a="http://schemas.openxmlformats.org/drawingml/2006/main">
          <a:off x="1771650" y="330200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0.40417</cdr:x>
      <cdr:y>0.33849</cdr:y>
    </cdr:from>
    <cdr:to>
      <cdr:x>0.4639</cdr:x>
      <cdr:y>0.42946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A9564DA6-E8FB-697A-40CF-584356273CC1}"/>
            </a:ext>
          </a:extLst>
        </cdr:cNvPr>
        <cdr:cNvSpPr txBox="1"/>
      </cdr:nvSpPr>
      <cdr:spPr>
        <a:xfrm xmlns:a="http://schemas.openxmlformats.org/drawingml/2006/main">
          <a:off x="1847865" y="971543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0.46944</cdr:x>
      <cdr:y>0.12832</cdr:y>
    </cdr:from>
    <cdr:to>
      <cdr:x>0.52917</cdr:x>
      <cdr:y>0.21929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A9564DA6-E8FB-697A-40CF-584356273CC1}"/>
            </a:ext>
          </a:extLst>
        </cdr:cNvPr>
        <cdr:cNvSpPr txBox="1"/>
      </cdr:nvSpPr>
      <cdr:spPr>
        <a:xfrm xmlns:a="http://schemas.openxmlformats.org/drawingml/2006/main">
          <a:off x="2146300" y="368300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0.79444</cdr:x>
      <cdr:y>0.10841</cdr:y>
    </cdr:from>
    <cdr:to>
      <cdr:x>0.85417</cdr:x>
      <cdr:y>0.19938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A9564DA6-E8FB-697A-40CF-584356273CC1}"/>
            </a:ext>
          </a:extLst>
        </cdr:cNvPr>
        <cdr:cNvSpPr txBox="1"/>
      </cdr:nvSpPr>
      <cdr:spPr>
        <a:xfrm xmlns:a="http://schemas.openxmlformats.org/drawingml/2006/main">
          <a:off x="3632200" y="311150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0.81111</cdr:x>
      <cdr:y>0.15265</cdr:y>
    </cdr:from>
    <cdr:to>
      <cdr:x>0.87084</cdr:x>
      <cdr:y>0.24362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A9564DA6-E8FB-697A-40CF-584356273CC1}"/>
            </a:ext>
          </a:extLst>
        </cdr:cNvPr>
        <cdr:cNvSpPr txBox="1"/>
      </cdr:nvSpPr>
      <cdr:spPr>
        <a:xfrm xmlns:a="http://schemas.openxmlformats.org/drawingml/2006/main">
          <a:off x="3708400" y="438150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0.46528</cdr:x>
      <cdr:y>0.18518</cdr:y>
    </cdr:from>
    <cdr:to>
      <cdr:x>0.52501</cdr:x>
      <cdr:y>0.28036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518F7689-B612-4C92-8C21-EB38721D7186}"/>
            </a:ext>
          </a:extLst>
        </cdr:cNvPr>
        <cdr:cNvSpPr txBox="1"/>
      </cdr:nvSpPr>
      <cdr:spPr>
        <a:xfrm xmlns:a="http://schemas.openxmlformats.org/drawingml/2006/main">
          <a:off x="2127280" y="507986"/>
          <a:ext cx="273086" cy="26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0.79862</cdr:x>
      <cdr:y>0.09953</cdr:y>
    </cdr:from>
    <cdr:to>
      <cdr:x>0.85835</cdr:x>
      <cdr:y>0.19471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518F7689-B612-4C92-8C21-EB38721D7186}"/>
            </a:ext>
          </a:extLst>
        </cdr:cNvPr>
        <cdr:cNvSpPr txBox="1"/>
      </cdr:nvSpPr>
      <cdr:spPr>
        <a:xfrm xmlns:a="http://schemas.openxmlformats.org/drawingml/2006/main">
          <a:off x="3651270" y="273028"/>
          <a:ext cx="273086" cy="2610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400050</xdr:colOff>
      <xdr:row>3</xdr:row>
      <xdr:rowOff>50800</xdr:rowOff>
    </xdr:from>
    <xdr:to>
      <xdr:col>29</xdr:col>
      <xdr:colOff>95250</xdr:colOff>
      <xdr:row>18</xdr:row>
      <xdr:rowOff>57150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FD6ADD64-78C0-458C-A656-7B11649511FA}"/>
            </a:ext>
          </a:extLst>
        </xdr:cNvPr>
        <xdr:cNvGrpSpPr/>
      </xdr:nvGrpSpPr>
      <xdr:grpSpPr>
        <a:xfrm>
          <a:off x="13823950" y="603250"/>
          <a:ext cx="4572000" cy="2768600"/>
          <a:chOff x="10795000" y="1517650"/>
          <a:chExt cx="4572000" cy="2768600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2E93DBF9-7368-4201-B5A5-9AFA042CF08A}"/>
              </a:ext>
            </a:extLst>
          </xdr:cNvPr>
          <xdr:cNvSpPr/>
        </xdr:nvSpPr>
        <xdr:spPr>
          <a:xfrm>
            <a:off x="11372850" y="1854200"/>
            <a:ext cx="3803650" cy="457200"/>
          </a:xfrm>
          <a:prstGeom prst="rect">
            <a:avLst/>
          </a:prstGeom>
          <a:solidFill>
            <a:srgbClr val="C2D3E7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FD275604-D21C-4A5B-B636-2F478D7B2BAA}"/>
              </a:ext>
            </a:extLst>
          </xdr:cNvPr>
          <xdr:cNvSpPr/>
        </xdr:nvSpPr>
        <xdr:spPr>
          <a:xfrm>
            <a:off x="11372850" y="2311400"/>
            <a:ext cx="3803650" cy="196850"/>
          </a:xfrm>
          <a:prstGeom prst="rect">
            <a:avLst/>
          </a:prstGeom>
          <a:solidFill>
            <a:srgbClr val="A6E3C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782D543D-8166-4F01-AE08-7340156D7176}"/>
              </a:ext>
            </a:extLst>
          </xdr:cNvPr>
          <xdr:cNvSpPr/>
        </xdr:nvSpPr>
        <xdr:spPr>
          <a:xfrm>
            <a:off x="11372850" y="2495550"/>
            <a:ext cx="3803650" cy="279400"/>
          </a:xfrm>
          <a:prstGeom prst="rect">
            <a:avLst/>
          </a:prstGeom>
          <a:solidFill>
            <a:srgbClr val="FFFFA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497A4859-FFF4-478D-B882-ED17B60D72A8}"/>
              </a:ext>
            </a:extLst>
          </xdr:cNvPr>
          <xdr:cNvSpPr/>
        </xdr:nvSpPr>
        <xdr:spPr>
          <a:xfrm>
            <a:off x="11372850" y="2774950"/>
            <a:ext cx="3803650" cy="933450"/>
          </a:xfrm>
          <a:prstGeom prst="rect">
            <a:avLst/>
          </a:prstGeom>
          <a:solidFill>
            <a:srgbClr val="FFA6A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aphicFrame macro="">
        <xdr:nvGraphicFramePr>
          <xdr:cNvPr id="7" name="Chart 6">
            <a:extLst>
              <a:ext uri="{FF2B5EF4-FFF2-40B4-BE49-F238E27FC236}">
                <a16:creationId xmlns:a16="http://schemas.microsoft.com/office/drawing/2014/main" id="{7BE455B9-CB1F-4155-9322-851328157B55}"/>
              </a:ext>
            </a:extLst>
          </xdr:cNvPr>
          <xdr:cNvGraphicFramePr>
            <a:graphicFrameLocks/>
          </xdr:cNvGraphicFramePr>
        </xdr:nvGraphicFramePr>
        <xdr:xfrm>
          <a:off x="10795000" y="1517650"/>
          <a:ext cx="4572000" cy="2768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44450</xdr:colOff>
      <xdr:row>24</xdr:row>
      <xdr:rowOff>44450</xdr:rowOff>
    </xdr:from>
    <xdr:to>
      <xdr:col>11</xdr:col>
      <xdr:colOff>349250</xdr:colOff>
      <xdr:row>39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7B9CA9-54CC-48E2-A9A7-68A618F364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0.88193</cdr:x>
      <cdr:y>0.18779</cdr:y>
    </cdr:from>
    <cdr:to>
      <cdr:x>0.94166</cdr:x>
      <cdr:y>0.27876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032184" y="539004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0.72014</cdr:x>
      <cdr:y>0.15807</cdr:y>
    </cdr:from>
    <cdr:to>
      <cdr:x>0.78472</cdr:x>
      <cdr:y>0.26497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292475" y="453686"/>
          <a:ext cx="295260" cy="306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0.14861</cdr:x>
      <cdr:y>0.33186</cdr:y>
    </cdr:from>
    <cdr:to>
      <cdr:x>0.20834</cdr:x>
      <cdr:y>0.42283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F84F11F3-B173-4506-B374-6E24C1509AC4}"/>
            </a:ext>
          </a:extLst>
        </cdr:cNvPr>
        <cdr:cNvSpPr txBox="1"/>
      </cdr:nvSpPr>
      <cdr:spPr>
        <a:xfrm xmlns:a="http://schemas.openxmlformats.org/drawingml/2006/main">
          <a:off x="679445" y="952492"/>
          <a:ext cx="273085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0.55694</cdr:x>
      <cdr:y>0.23894</cdr:y>
    </cdr:from>
    <cdr:to>
      <cdr:x>0.61667</cdr:x>
      <cdr:y>0.32991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F84F11F3-B173-4506-B374-6E24C1509AC4}"/>
            </a:ext>
          </a:extLst>
        </cdr:cNvPr>
        <cdr:cNvSpPr txBox="1"/>
      </cdr:nvSpPr>
      <cdr:spPr>
        <a:xfrm xmlns:a="http://schemas.openxmlformats.org/drawingml/2006/main">
          <a:off x="2546330" y="685806"/>
          <a:ext cx="273085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0.80139</cdr:x>
      <cdr:y>0.1615</cdr:y>
    </cdr:from>
    <cdr:to>
      <cdr:x>0.86112</cdr:x>
      <cdr:y>0.25247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9564DA6-E8FB-697A-40CF-584356273CC1}"/>
            </a:ext>
          </a:extLst>
        </cdr:cNvPr>
        <cdr:cNvSpPr txBox="1"/>
      </cdr:nvSpPr>
      <cdr:spPr>
        <a:xfrm xmlns:a="http://schemas.openxmlformats.org/drawingml/2006/main">
          <a:off x="3663950" y="463550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463550</xdr:colOff>
      <xdr:row>18</xdr:row>
      <xdr:rowOff>19050</xdr:rowOff>
    </xdr:from>
    <xdr:to>
      <xdr:col>24</xdr:col>
      <xdr:colOff>158750</xdr:colOff>
      <xdr:row>33</xdr:row>
      <xdr:rowOff>0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1F828D8D-5846-4D6D-A2C0-04A9A6A0112A}"/>
            </a:ext>
          </a:extLst>
        </xdr:cNvPr>
        <xdr:cNvGrpSpPr/>
      </xdr:nvGrpSpPr>
      <xdr:grpSpPr>
        <a:xfrm>
          <a:off x="10750550" y="3333750"/>
          <a:ext cx="4572000" cy="2743200"/>
          <a:chOff x="10750550" y="1511300"/>
          <a:chExt cx="4572000" cy="2768600"/>
        </a:xfrm>
      </xdr:grpSpPr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F7CB6059-A500-4803-97CB-3BF3D2362541}"/>
              </a:ext>
            </a:extLst>
          </xdr:cNvPr>
          <xdr:cNvSpPr/>
        </xdr:nvSpPr>
        <xdr:spPr>
          <a:xfrm>
            <a:off x="11372850" y="1854200"/>
            <a:ext cx="3803650" cy="457200"/>
          </a:xfrm>
          <a:prstGeom prst="rect">
            <a:avLst/>
          </a:prstGeom>
          <a:solidFill>
            <a:srgbClr val="C2D3E7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2325DDC1-0122-45AF-B64B-BF8733BD6186}"/>
              </a:ext>
            </a:extLst>
          </xdr:cNvPr>
          <xdr:cNvSpPr/>
        </xdr:nvSpPr>
        <xdr:spPr>
          <a:xfrm>
            <a:off x="11372850" y="2311400"/>
            <a:ext cx="3803650" cy="196850"/>
          </a:xfrm>
          <a:prstGeom prst="rect">
            <a:avLst/>
          </a:prstGeom>
          <a:solidFill>
            <a:srgbClr val="A6E3C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A52EAE75-698C-4663-A5AD-797A7F3D71E5}"/>
              </a:ext>
            </a:extLst>
          </xdr:cNvPr>
          <xdr:cNvSpPr/>
        </xdr:nvSpPr>
        <xdr:spPr>
          <a:xfrm>
            <a:off x="11372850" y="2495550"/>
            <a:ext cx="3803650" cy="279400"/>
          </a:xfrm>
          <a:prstGeom prst="rect">
            <a:avLst/>
          </a:prstGeom>
          <a:solidFill>
            <a:srgbClr val="FFFFA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DE01D51B-89DF-4689-A92B-BBBE300513B6}"/>
              </a:ext>
            </a:extLst>
          </xdr:cNvPr>
          <xdr:cNvSpPr/>
        </xdr:nvSpPr>
        <xdr:spPr>
          <a:xfrm>
            <a:off x="11372850" y="2774950"/>
            <a:ext cx="3803650" cy="933450"/>
          </a:xfrm>
          <a:prstGeom prst="rect">
            <a:avLst/>
          </a:prstGeom>
          <a:solidFill>
            <a:srgbClr val="FFA6A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45ACB1E0-72E9-459D-BB4C-883D797EB18A}"/>
              </a:ext>
            </a:extLst>
          </xdr:cNvPr>
          <xdr:cNvGraphicFramePr>
            <a:graphicFrameLocks/>
          </xdr:cNvGraphicFramePr>
        </xdr:nvGraphicFramePr>
        <xdr:xfrm>
          <a:off x="10750550" y="1511300"/>
          <a:ext cx="4572000" cy="2768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</xdr:grpSp>
    <xdr:clientData/>
  </xdr:twoCellAnchor>
  <xdr:twoCellAnchor>
    <xdr:from>
      <xdr:col>4</xdr:col>
      <xdr:colOff>0</xdr:colOff>
      <xdr:row>71</xdr:row>
      <xdr:rowOff>0</xdr:rowOff>
    </xdr:from>
    <xdr:to>
      <xdr:col>11</xdr:col>
      <xdr:colOff>304800</xdr:colOff>
      <xdr:row>85</xdr:row>
      <xdr:rowOff>165100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136CB92-FDC4-45F1-99A0-133D1671EA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0.88193</cdr:x>
      <cdr:y>0.19835</cdr:y>
    </cdr:from>
    <cdr:to>
      <cdr:x>0.94166</cdr:x>
      <cdr:y>0.28932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032184" y="544103"/>
          <a:ext cx="273086" cy="2495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0.88681</cdr:x>
      <cdr:y>0.02975</cdr:y>
    </cdr:from>
    <cdr:to>
      <cdr:x>0.95139</cdr:x>
      <cdr:y>0.13665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4054475" y="85388"/>
          <a:ext cx="295260" cy="3068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0.14722</cdr:x>
      <cdr:y>0.39159</cdr:y>
    </cdr:from>
    <cdr:to>
      <cdr:x>0.20695</cdr:x>
      <cdr:y>0.48256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F84F11F3-B173-4506-B374-6E24C1509AC4}"/>
            </a:ext>
          </a:extLst>
        </cdr:cNvPr>
        <cdr:cNvSpPr txBox="1"/>
      </cdr:nvSpPr>
      <cdr:spPr>
        <a:xfrm xmlns:a="http://schemas.openxmlformats.org/drawingml/2006/main">
          <a:off x="673095" y="1123936"/>
          <a:ext cx="273085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0.47361</cdr:x>
      <cdr:y>0.31195</cdr:y>
    </cdr:from>
    <cdr:to>
      <cdr:x>0.53334</cdr:x>
      <cdr:y>0.40292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F84F11F3-B173-4506-B374-6E24C1509AC4}"/>
            </a:ext>
          </a:extLst>
        </cdr:cNvPr>
        <cdr:cNvSpPr txBox="1"/>
      </cdr:nvSpPr>
      <cdr:spPr>
        <a:xfrm xmlns:a="http://schemas.openxmlformats.org/drawingml/2006/main">
          <a:off x="2165345" y="895373"/>
          <a:ext cx="273085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0.22917</cdr:x>
      <cdr:y>0.35589</cdr:y>
    </cdr:from>
    <cdr:to>
      <cdr:x>0.2889</cdr:x>
      <cdr:y>0.44686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84F11F3-B173-4506-B374-6E24C1509AC4}"/>
            </a:ext>
          </a:extLst>
        </cdr:cNvPr>
        <cdr:cNvSpPr txBox="1"/>
      </cdr:nvSpPr>
      <cdr:spPr>
        <a:xfrm xmlns:a="http://schemas.openxmlformats.org/drawingml/2006/main">
          <a:off x="1047765" y="976265"/>
          <a:ext cx="273086" cy="2495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0.55694</cdr:x>
      <cdr:y>0.22315</cdr:y>
    </cdr:from>
    <cdr:to>
      <cdr:x>0.61667</cdr:x>
      <cdr:y>0.31412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48334AD-8F28-92E9-EDB5-BE19E4E16132}"/>
            </a:ext>
          </a:extLst>
        </cdr:cNvPr>
        <cdr:cNvSpPr txBox="1"/>
      </cdr:nvSpPr>
      <cdr:spPr>
        <a:xfrm xmlns:a="http://schemas.openxmlformats.org/drawingml/2006/main">
          <a:off x="2546325" y="612133"/>
          <a:ext cx="273085" cy="2495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</xdr:colOff>
      <xdr:row>37</xdr:row>
      <xdr:rowOff>0</xdr:rowOff>
    </xdr:from>
    <xdr:to>
      <xdr:col>23</xdr:col>
      <xdr:colOff>342900</xdr:colOff>
      <xdr:row>51</xdr:row>
      <xdr:rowOff>177800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4EEFC461-C2BE-4BE7-9E59-20EEBEF0EA76}"/>
            </a:ext>
          </a:extLst>
        </xdr:cNvPr>
        <xdr:cNvGrpSpPr/>
      </xdr:nvGrpSpPr>
      <xdr:grpSpPr>
        <a:xfrm>
          <a:off x="10363200" y="6813550"/>
          <a:ext cx="4572000" cy="2755900"/>
          <a:chOff x="10788650" y="1511300"/>
          <a:chExt cx="4572000" cy="2768600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C7EC1463-56DD-493A-B8BC-C84184A5119B}"/>
              </a:ext>
            </a:extLst>
          </xdr:cNvPr>
          <xdr:cNvSpPr/>
        </xdr:nvSpPr>
        <xdr:spPr>
          <a:xfrm>
            <a:off x="11372850" y="1854200"/>
            <a:ext cx="3803650" cy="457200"/>
          </a:xfrm>
          <a:prstGeom prst="rect">
            <a:avLst/>
          </a:prstGeom>
          <a:solidFill>
            <a:srgbClr val="C2D3E7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152FF81E-6A92-47F2-B897-67FE90F85BBB}"/>
              </a:ext>
            </a:extLst>
          </xdr:cNvPr>
          <xdr:cNvSpPr/>
        </xdr:nvSpPr>
        <xdr:spPr>
          <a:xfrm>
            <a:off x="11372850" y="2311400"/>
            <a:ext cx="3803650" cy="196850"/>
          </a:xfrm>
          <a:prstGeom prst="rect">
            <a:avLst/>
          </a:prstGeom>
          <a:solidFill>
            <a:srgbClr val="A6E3C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F3CDB0A8-D079-427C-AE55-D04C0EB6E4C5}"/>
              </a:ext>
            </a:extLst>
          </xdr:cNvPr>
          <xdr:cNvSpPr/>
        </xdr:nvSpPr>
        <xdr:spPr>
          <a:xfrm>
            <a:off x="11372850" y="2495550"/>
            <a:ext cx="3803650" cy="279400"/>
          </a:xfrm>
          <a:prstGeom prst="rect">
            <a:avLst/>
          </a:prstGeom>
          <a:solidFill>
            <a:srgbClr val="FFFFA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40D49C3-1C99-43A0-94BE-4C8439147A71}"/>
              </a:ext>
            </a:extLst>
          </xdr:cNvPr>
          <xdr:cNvSpPr/>
        </xdr:nvSpPr>
        <xdr:spPr>
          <a:xfrm>
            <a:off x="11372850" y="2774950"/>
            <a:ext cx="3803650" cy="933450"/>
          </a:xfrm>
          <a:prstGeom prst="rect">
            <a:avLst/>
          </a:prstGeom>
          <a:solidFill>
            <a:srgbClr val="FFA6A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aphicFrame macro="">
        <xdr:nvGraphicFramePr>
          <xdr:cNvPr id="7" name="Chart 6">
            <a:extLst>
              <a:ext uri="{FF2B5EF4-FFF2-40B4-BE49-F238E27FC236}">
                <a16:creationId xmlns:a16="http://schemas.microsoft.com/office/drawing/2014/main" id="{DE5AB412-24AA-4149-860C-4C1AD8DA10C4}"/>
              </a:ext>
            </a:extLst>
          </xdr:cNvPr>
          <xdr:cNvGraphicFramePr>
            <a:graphicFrameLocks/>
          </xdr:cNvGraphicFramePr>
        </xdr:nvGraphicFramePr>
        <xdr:xfrm>
          <a:off x="10788650" y="1511300"/>
          <a:ext cx="4572000" cy="2768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</xdr:grpSp>
    <xdr:clientData/>
  </xdr:twoCellAnchor>
  <xdr:twoCellAnchor>
    <xdr:from>
      <xdr:col>4</xdr:col>
      <xdr:colOff>0</xdr:colOff>
      <xdr:row>197</xdr:row>
      <xdr:rowOff>0</xdr:rowOff>
    </xdr:from>
    <xdr:to>
      <xdr:col>11</xdr:col>
      <xdr:colOff>304800</xdr:colOff>
      <xdr:row>211</xdr:row>
      <xdr:rowOff>165100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5936829-6571-4A48-85F0-C81218149D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0.87638</cdr:x>
      <cdr:y>0.10814</cdr:y>
    </cdr:from>
    <cdr:to>
      <cdr:x>0.93611</cdr:x>
      <cdr:y>0.19911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006799" y="310396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0.73125</cdr:x>
      <cdr:y>0.10276</cdr:y>
    </cdr:from>
    <cdr:to>
      <cdr:x>0.79583</cdr:x>
      <cdr:y>0.20966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343275" y="294938"/>
          <a:ext cx="295260" cy="3068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0.14167</cdr:x>
      <cdr:y>0.15708</cdr:y>
    </cdr:from>
    <cdr:to>
      <cdr:x>0.2014</cdr:x>
      <cdr:y>0.24805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F84F11F3-B173-4506-B374-6E24C1509AC4}"/>
            </a:ext>
          </a:extLst>
        </cdr:cNvPr>
        <cdr:cNvSpPr txBox="1"/>
      </cdr:nvSpPr>
      <cdr:spPr>
        <a:xfrm xmlns:a="http://schemas.openxmlformats.org/drawingml/2006/main">
          <a:off x="647715" y="450846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0.56806</cdr:x>
      <cdr:y>0.12611</cdr:y>
    </cdr:from>
    <cdr:to>
      <cdr:x>0.62779</cdr:x>
      <cdr:y>0.21708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F84F11F3-B173-4506-B374-6E24C1509AC4}"/>
            </a:ext>
          </a:extLst>
        </cdr:cNvPr>
        <cdr:cNvSpPr txBox="1"/>
      </cdr:nvSpPr>
      <cdr:spPr>
        <a:xfrm xmlns:a="http://schemas.openxmlformats.org/drawingml/2006/main">
          <a:off x="2597165" y="361964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0.22361</cdr:x>
      <cdr:y>0.07743</cdr:y>
    </cdr:from>
    <cdr:to>
      <cdr:x>0.28334</cdr:x>
      <cdr:y>0.1684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84F11F3-B173-4506-B374-6E24C1509AC4}"/>
            </a:ext>
          </a:extLst>
        </cdr:cNvPr>
        <cdr:cNvSpPr txBox="1"/>
      </cdr:nvSpPr>
      <cdr:spPr>
        <a:xfrm xmlns:a="http://schemas.openxmlformats.org/drawingml/2006/main">
          <a:off x="1022365" y="222232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0.24028</cdr:x>
      <cdr:y>0.21682</cdr:y>
    </cdr:from>
    <cdr:to>
      <cdr:x>0.30001</cdr:x>
      <cdr:y>0.30779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9A173E8-34BB-66C3-6304-0001144F2DF8}"/>
            </a:ext>
          </a:extLst>
        </cdr:cNvPr>
        <cdr:cNvSpPr txBox="1"/>
      </cdr:nvSpPr>
      <cdr:spPr>
        <a:xfrm xmlns:a="http://schemas.openxmlformats.org/drawingml/2006/main">
          <a:off x="1098570" y="622308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0.30556</cdr:x>
      <cdr:y>0.12611</cdr:y>
    </cdr:from>
    <cdr:to>
      <cdr:x>0.36529</cdr:x>
      <cdr:y>0.21708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EF526626-8F8F-5473-5288-3C0E2D7845DF}"/>
            </a:ext>
          </a:extLst>
        </cdr:cNvPr>
        <cdr:cNvSpPr txBox="1"/>
      </cdr:nvSpPr>
      <cdr:spPr>
        <a:xfrm xmlns:a="http://schemas.openxmlformats.org/drawingml/2006/main">
          <a:off x="1397000" y="361950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0.3875</cdr:x>
      <cdr:y>0.11504</cdr:y>
    </cdr:from>
    <cdr:to>
      <cdr:x>0.44723</cdr:x>
      <cdr:y>0.20601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A9564DA6-E8FB-697A-40CF-584356273CC1}"/>
            </a:ext>
          </a:extLst>
        </cdr:cNvPr>
        <cdr:cNvSpPr txBox="1"/>
      </cdr:nvSpPr>
      <cdr:spPr>
        <a:xfrm xmlns:a="http://schemas.openxmlformats.org/drawingml/2006/main">
          <a:off x="1771650" y="330200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0.40417</cdr:x>
      <cdr:y>0.33849</cdr:y>
    </cdr:from>
    <cdr:to>
      <cdr:x>0.4639</cdr:x>
      <cdr:y>0.42946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A9564DA6-E8FB-697A-40CF-584356273CC1}"/>
            </a:ext>
          </a:extLst>
        </cdr:cNvPr>
        <cdr:cNvSpPr txBox="1"/>
      </cdr:nvSpPr>
      <cdr:spPr>
        <a:xfrm xmlns:a="http://schemas.openxmlformats.org/drawingml/2006/main">
          <a:off x="1847865" y="971543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D</a:t>
          </a:r>
        </a:p>
      </cdr:txBody>
    </cdr:sp>
  </cdr:relSizeAnchor>
  <cdr:relSizeAnchor xmlns:cdr="http://schemas.openxmlformats.org/drawingml/2006/chartDrawing">
    <cdr:from>
      <cdr:x>0.46944</cdr:x>
      <cdr:y>0.12832</cdr:y>
    </cdr:from>
    <cdr:to>
      <cdr:x>0.52917</cdr:x>
      <cdr:y>0.21929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A9564DA6-E8FB-697A-40CF-584356273CC1}"/>
            </a:ext>
          </a:extLst>
        </cdr:cNvPr>
        <cdr:cNvSpPr txBox="1"/>
      </cdr:nvSpPr>
      <cdr:spPr>
        <a:xfrm xmlns:a="http://schemas.openxmlformats.org/drawingml/2006/main">
          <a:off x="2146300" y="368300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0.79444</cdr:x>
      <cdr:y>0.10841</cdr:y>
    </cdr:from>
    <cdr:to>
      <cdr:x>0.85417</cdr:x>
      <cdr:y>0.19938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A9564DA6-E8FB-697A-40CF-584356273CC1}"/>
            </a:ext>
          </a:extLst>
        </cdr:cNvPr>
        <cdr:cNvSpPr txBox="1"/>
      </cdr:nvSpPr>
      <cdr:spPr>
        <a:xfrm xmlns:a="http://schemas.openxmlformats.org/drawingml/2006/main">
          <a:off x="3632200" y="311150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0.81111</cdr:x>
      <cdr:y>0.15265</cdr:y>
    </cdr:from>
    <cdr:to>
      <cdr:x>0.87084</cdr:x>
      <cdr:y>0.24362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A9564DA6-E8FB-697A-40CF-584356273CC1}"/>
            </a:ext>
          </a:extLst>
        </cdr:cNvPr>
        <cdr:cNvSpPr txBox="1"/>
      </cdr:nvSpPr>
      <cdr:spPr>
        <a:xfrm xmlns:a="http://schemas.openxmlformats.org/drawingml/2006/main">
          <a:off x="3708400" y="438150"/>
          <a:ext cx="273086" cy="261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CD04E-A0D5-473E-B5CB-45932A25B233}">
  <dimension ref="A1:J276"/>
  <sheetViews>
    <sheetView tabSelected="1" workbookViewId="0"/>
  </sheetViews>
  <sheetFormatPr defaultRowHeight="14.5" x14ac:dyDescent="0.35"/>
  <cols>
    <col min="1" max="1" width="12.90625" bestFit="1" customWidth="1"/>
    <col min="2" max="2" width="13.81640625" bestFit="1" customWidth="1"/>
    <col min="3" max="3" width="13.453125" bestFit="1" customWidth="1"/>
    <col min="4" max="4" width="10.26953125" bestFit="1" customWidth="1"/>
    <col min="5" max="5" width="11.7265625" bestFit="1" customWidth="1"/>
  </cols>
  <sheetData>
    <row r="1" spans="1:10" x14ac:dyDescent="0.35">
      <c r="A1" t="s">
        <v>0</v>
      </c>
      <c r="B1" t="s">
        <v>92</v>
      </c>
      <c r="C1" t="s">
        <v>1</v>
      </c>
      <c r="D1" t="s">
        <v>3</v>
      </c>
      <c r="E1" t="s">
        <v>4</v>
      </c>
      <c r="F1" t="s">
        <v>2</v>
      </c>
      <c r="G1" t="s">
        <v>93</v>
      </c>
      <c r="H1" t="s">
        <v>5</v>
      </c>
      <c r="I1" t="s">
        <v>6</v>
      </c>
      <c r="J1" t="s">
        <v>94</v>
      </c>
    </row>
    <row r="2" spans="1:10" x14ac:dyDescent="0.35">
      <c r="A2" t="s">
        <v>7</v>
      </c>
      <c r="B2" t="s">
        <v>95</v>
      </c>
      <c r="C2" s="1">
        <v>39968</v>
      </c>
      <c r="D2" t="s">
        <v>96</v>
      </c>
      <c r="E2" s="1">
        <v>40206</v>
      </c>
      <c r="F2" t="s">
        <v>8</v>
      </c>
      <c r="H2" t="s">
        <v>97</v>
      </c>
      <c r="I2" t="s">
        <v>10</v>
      </c>
      <c r="J2">
        <v>148</v>
      </c>
    </row>
    <row r="3" spans="1:10" x14ac:dyDescent="0.35">
      <c r="A3" t="s">
        <v>7</v>
      </c>
      <c r="B3" t="s">
        <v>98</v>
      </c>
      <c r="C3" s="1">
        <v>40261</v>
      </c>
      <c r="D3" t="s">
        <v>96</v>
      </c>
      <c r="E3" s="1">
        <v>40408</v>
      </c>
      <c r="F3" t="s">
        <v>99</v>
      </c>
      <c r="H3" t="s">
        <v>97</v>
      </c>
      <c r="I3" t="s">
        <v>10</v>
      </c>
      <c r="J3">
        <v>106</v>
      </c>
    </row>
    <row r="4" spans="1:10" x14ac:dyDescent="0.35">
      <c r="A4" t="s">
        <v>7</v>
      </c>
      <c r="B4" t="s">
        <v>100</v>
      </c>
      <c r="C4" s="1">
        <v>40492</v>
      </c>
      <c r="D4" t="s">
        <v>96</v>
      </c>
      <c r="E4" s="1">
        <v>40744</v>
      </c>
      <c r="F4" t="s">
        <v>9</v>
      </c>
      <c r="H4" t="s">
        <v>97</v>
      </c>
      <c r="I4" t="s">
        <v>11</v>
      </c>
      <c r="J4">
        <v>123</v>
      </c>
    </row>
    <row r="5" spans="1:10" x14ac:dyDescent="0.35">
      <c r="A5" t="s">
        <v>12</v>
      </c>
      <c r="B5" t="s">
        <v>101</v>
      </c>
      <c r="C5" s="1">
        <v>41732</v>
      </c>
      <c r="D5" t="s">
        <v>96</v>
      </c>
      <c r="E5" s="1">
        <v>41745</v>
      </c>
      <c r="F5" t="s">
        <v>102</v>
      </c>
      <c r="H5" t="s">
        <v>97</v>
      </c>
      <c r="I5" t="s">
        <v>10</v>
      </c>
      <c r="J5">
        <v>198</v>
      </c>
    </row>
    <row r="6" spans="1:10" x14ac:dyDescent="0.35">
      <c r="A6" t="s">
        <v>12</v>
      </c>
      <c r="B6" t="s">
        <v>103</v>
      </c>
      <c r="C6" s="1">
        <v>41918</v>
      </c>
      <c r="D6" t="s">
        <v>96</v>
      </c>
      <c r="E6" s="1">
        <v>41953</v>
      </c>
      <c r="F6" t="s">
        <v>104</v>
      </c>
      <c r="H6" t="s">
        <v>97</v>
      </c>
      <c r="I6" t="s">
        <v>11</v>
      </c>
      <c r="J6">
        <v>195</v>
      </c>
    </row>
    <row r="7" spans="1:10" x14ac:dyDescent="0.35">
      <c r="A7" t="s">
        <v>14</v>
      </c>
      <c r="B7" t="s">
        <v>105</v>
      </c>
      <c r="C7" s="1">
        <v>36811</v>
      </c>
      <c r="D7" t="s">
        <v>96</v>
      </c>
      <c r="E7" s="1">
        <v>36923</v>
      </c>
      <c r="F7" t="s">
        <v>15</v>
      </c>
      <c r="H7" t="s">
        <v>97</v>
      </c>
      <c r="I7" t="s">
        <v>11</v>
      </c>
      <c r="J7">
        <v>166</v>
      </c>
    </row>
    <row r="8" spans="1:10" x14ac:dyDescent="0.35">
      <c r="A8" t="s">
        <v>14</v>
      </c>
      <c r="B8" t="s">
        <v>106</v>
      </c>
      <c r="C8" s="1">
        <v>37411</v>
      </c>
      <c r="D8" t="s">
        <v>96</v>
      </c>
      <c r="E8" s="1">
        <v>37651</v>
      </c>
      <c r="F8" t="s">
        <v>9</v>
      </c>
      <c r="H8" t="s">
        <v>97</v>
      </c>
      <c r="I8" t="s">
        <v>10</v>
      </c>
      <c r="J8">
        <v>163</v>
      </c>
    </row>
    <row r="9" spans="1:10" x14ac:dyDescent="0.35">
      <c r="A9" t="s">
        <v>14</v>
      </c>
      <c r="B9" t="s">
        <v>107</v>
      </c>
      <c r="C9" s="1">
        <v>42129</v>
      </c>
      <c r="D9" t="s">
        <v>96</v>
      </c>
      <c r="E9" s="1">
        <v>42205</v>
      </c>
      <c r="F9" t="s">
        <v>13</v>
      </c>
      <c r="G9" t="s">
        <v>108</v>
      </c>
      <c r="H9" t="s">
        <v>97</v>
      </c>
      <c r="I9" t="s">
        <v>10</v>
      </c>
      <c r="J9">
        <v>178</v>
      </c>
    </row>
    <row r="10" spans="1:10" x14ac:dyDescent="0.35">
      <c r="A10" t="s">
        <v>14</v>
      </c>
      <c r="B10" t="s">
        <v>109</v>
      </c>
      <c r="C10" s="1">
        <v>42331</v>
      </c>
      <c r="D10" t="s">
        <v>96</v>
      </c>
      <c r="E10" s="1">
        <v>42374</v>
      </c>
      <c r="F10" t="s">
        <v>13</v>
      </c>
      <c r="G10" t="s">
        <v>110</v>
      </c>
      <c r="H10" t="s">
        <v>97</v>
      </c>
      <c r="I10" t="s">
        <v>11</v>
      </c>
      <c r="J10">
        <v>174</v>
      </c>
    </row>
    <row r="11" spans="1:10" x14ac:dyDescent="0.35">
      <c r="A11" t="s">
        <v>16</v>
      </c>
      <c r="B11" t="s">
        <v>111</v>
      </c>
      <c r="C11" s="1">
        <v>39703</v>
      </c>
      <c r="D11" t="s">
        <v>96</v>
      </c>
      <c r="E11" s="1">
        <v>39790</v>
      </c>
      <c r="F11" t="s">
        <v>112</v>
      </c>
      <c r="H11" t="s">
        <v>97</v>
      </c>
      <c r="I11" t="s">
        <v>11</v>
      </c>
      <c r="J11">
        <v>161</v>
      </c>
    </row>
    <row r="12" spans="1:10" x14ac:dyDescent="0.35">
      <c r="A12" t="s">
        <v>16</v>
      </c>
      <c r="B12" t="s">
        <v>113</v>
      </c>
      <c r="C12" s="1">
        <v>42128</v>
      </c>
      <c r="D12" t="s">
        <v>96</v>
      </c>
      <c r="E12" s="1">
        <v>42205</v>
      </c>
      <c r="F12" t="s">
        <v>13</v>
      </c>
      <c r="G12" t="s">
        <v>114</v>
      </c>
      <c r="H12" t="s">
        <v>97</v>
      </c>
      <c r="I12" t="s">
        <v>10</v>
      </c>
      <c r="J12">
        <v>170</v>
      </c>
    </row>
    <row r="13" spans="1:10" x14ac:dyDescent="0.35">
      <c r="A13" t="s">
        <v>16</v>
      </c>
      <c r="B13" t="s">
        <v>115</v>
      </c>
      <c r="C13" s="1">
        <v>42326</v>
      </c>
      <c r="D13" t="s">
        <v>96</v>
      </c>
      <c r="E13" s="1">
        <v>42374</v>
      </c>
      <c r="F13" t="s">
        <v>13</v>
      </c>
      <c r="H13" t="s">
        <v>97</v>
      </c>
      <c r="I13" t="s">
        <v>11</v>
      </c>
      <c r="J13">
        <v>176</v>
      </c>
    </row>
    <row r="14" spans="1:10" x14ac:dyDescent="0.35">
      <c r="A14" t="s">
        <v>17</v>
      </c>
      <c r="B14" t="s">
        <v>116</v>
      </c>
      <c r="C14" s="1">
        <v>38131</v>
      </c>
      <c r="D14" t="s">
        <v>96</v>
      </c>
      <c r="E14" s="1">
        <v>38362</v>
      </c>
      <c r="F14" t="s">
        <v>117</v>
      </c>
      <c r="H14" t="s">
        <v>97</v>
      </c>
      <c r="I14" t="s">
        <v>10</v>
      </c>
      <c r="J14">
        <v>162</v>
      </c>
    </row>
    <row r="15" spans="1:10" x14ac:dyDescent="0.35">
      <c r="A15" t="s">
        <v>17</v>
      </c>
      <c r="B15" t="s">
        <v>118</v>
      </c>
      <c r="C15" s="1">
        <v>38310</v>
      </c>
      <c r="D15" t="s">
        <v>96</v>
      </c>
      <c r="E15" s="1">
        <v>38455</v>
      </c>
      <c r="F15" t="s">
        <v>18</v>
      </c>
      <c r="H15" t="s">
        <v>119</v>
      </c>
      <c r="I15" t="s">
        <v>11</v>
      </c>
      <c r="J15">
        <v>177</v>
      </c>
    </row>
    <row r="16" spans="1:10" x14ac:dyDescent="0.35">
      <c r="A16" t="s">
        <v>19</v>
      </c>
      <c r="B16" t="s">
        <v>120</v>
      </c>
      <c r="C16" s="1">
        <v>42836</v>
      </c>
      <c r="D16" t="s">
        <v>96</v>
      </c>
      <c r="E16" s="1">
        <v>42913</v>
      </c>
      <c r="F16" t="s">
        <v>121</v>
      </c>
      <c r="H16" t="s">
        <v>97</v>
      </c>
      <c r="I16" t="s">
        <v>10</v>
      </c>
      <c r="J16">
        <v>183</v>
      </c>
    </row>
    <row r="17" spans="1:10" x14ac:dyDescent="0.35">
      <c r="A17" t="s">
        <v>19</v>
      </c>
      <c r="B17" t="s">
        <v>122</v>
      </c>
      <c r="C17" s="1">
        <v>42978</v>
      </c>
      <c r="D17" t="s">
        <v>96</v>
      </c>
      <c r="E17" s="1">
        <v>43082</v>
      </c>
      <c r="F17" t="s">
        <v>28</v>
      </c>
      <c r="H17" t="s">
        <v>97</v>
      </c>
      <c r="I17" t="s">
        <v>11</v>
      </c>
      <c r="J17">
        <v>167</v>
      </c>
    </row>
    <row r="18" spans="1:10" x14ac:dyDescent="0.35">
      <c r="A18" t="s">
        <v>21</v>
      </c>
      <c r="B18" t="s">
        <v>123</v>
      </c>
      <c r="C18" s="1">
        <v>43038</v>
      </c>
      <c r="D18" t="s">
        <v>96</v>
      </c>
      <c r="E18" s="1">
        <v>43104</v>
      </c>
      <c r="F18" t="s">
        <v>124</v>
      </c>
      <c r="G18" t="s">
        <v>125</v>
      </c>
      <c r="H18" t="s">
        <v>97</v>
      </c>
      <c r="I18" t="s">
        <v>11</v>
      </c>
      <c r="J18">
        <v>170</v>
      </c>
    </row>
    <row r="19" spans="1:10" x14ac:dyDescent="0.35">
      <c r="A19" t="s">
        <v>21</v>
      </c>
      <c r="B19" t="s">
        <v>126</v>
      </c>
      <c r="C19" s="1">
        <v>43187</v>
      </c>
      <c r="D19" t="s">
        <v>96</v>
      </c>
      <c r="E19" s="1">
        <v>43341</v>
      </c>
      <c r="F19" t="s">
        <v>127</v>
      </c>
      <c r="G19" t="s">
        <v>128</v>
      </c>
      <c r="H19" t="s">
        <v>97</v>
      </c>
      <c r="I19" t="s">
        <v>10</v>
      </c>
      <c r="J19">
        <v>153</v>
      </c>
    </row>
    <row r="20" spans="1:10" x14ac:dyDescent="0.35">
      <c r="A20" t="s">
        <v>22</v>
      </c>
      <c r="B20" t="s">
        <v>129</v>
      </c>
      <c r="C20" s="1">
        <v>43038</v>
      </c>
      <c r="D20" t="s">
        <v>96</v>
      </c>
      <c r="E20" s="1">
        <v>43104</v>
      </c>
      <c r="F20" t="s">
        <v>124</v>
      </c>
      <c r="G20" t="s">
        <v>130</v>
      </c>
      <c r="H20" t="s">
        <v>97</v>
      </c>
      <c r="I20" t="s">
        <v>11</v>
      </c>
      <c r="J20">
        <v>178</v>
      </c>
    </row>
    <row r="21" spans="1:10" x14ac:dyDescent="0.35">
      <c r="A21" t="s">
        <v>22</v>
      </c>
      <c r="B21" t="s">
        <v>131</v>
      </c>
      <c r="C21" s="1">
        <v>43187</v>
      </c>
      <c r="D21" t="s">
        <v>96</v>
      </c>
      <c r="E21" s="1">
        <v>43374</v>
      </c>
      <c r="F21" t="s">
        <v>127</v>
      </c>
      <c r="G21" t="s">
        <v>132</v>
      </c>
      <c r="H21" t="s">
        <v>97</v>
      </c>
      <c r="I21" t="s">
        <v>10</v>
      </c>
      <c r="J21">
        <v>165</v>
      </c>
    </row>
    <row r="22" spans="1:10" x14ac:dyDescent="0.35">
      <c r="A22" t="s">
        <v>23</v>
      </c>
      <c r="B22" t="s">
        <v>133</v>
      </c>
      <c r="C22" s="1">
        <v>43038</v>
      </c>
      <c r="D22" t="s">
        <v>96</v>
      </c>
      <c r="E22" s="1">
        <v>43104</v>
      </c>
      <c r="F22" t="s">
        <v>124</v>
      </c>
      <c r="G22" t="s">
        <v>134</v>
      </c>
      <c r="H22" t="s">
        <v>97</v>
      </c>
      <c r="I22" t="s">
        <v>11</v>
      </c>
      <c r="J22">
        <v>181</v>
      </c>
    </row>
    <row r="23" spans="1:10" x14ac:dyDescent="0.35">
      <c r="A23" t="s">
        <v>23</v>
      </c>
      <c r="B23" t="s">
        <v>135</v>
      </c>
      <c r="C23" s="1">
        <v>43187</v>
      </c>
      <c r="D23" t="s">
        <v>96</v>
      </c>
      <c r="E23" s="1">
        <v>43335</v>
      </c>
      <c r="F23" t="s">
        <v>127</v>
      </c>
      <c r="H23" t="s">
        <v>97</v>
      </c>
      <c r="I23" t="s">
        <v>10</v>
      </c>
      <c r="J23">
        <v>176</v>
      </c>
    </row>
    <row r="24" spans="1:10" x14ac:dyDescent="0.35">
      <c r="A24" t="s">
        <v>24</v>
      </c>
      <c r="B24" t="s">
        <v>136</v>
      </c>
      <c r="C24" s="1">
        <v>43038</v>
      </c>
      <c r="D24" t="s">
        <v>96</v>
      </c>
      <c r="E24" s="1">
        <v>43104</v>
      </c>
      <c r="F24" t="s">
        <v>124</v>
      </c>
      <c r="G24" t="s">
        <v>137</v>
      </c>
      <c r="H24" t="s">
        <v>97</v>
      </c>
      <c r="I24" t="s">
        <v>11</v>
      </c>
      <c r="J24">
        <v>191</v>
      </c>
    </row>
    <row r="25" spans="1:10" x14ac:dyDescent="0.35">
      <c r="A25" t="s">
        <v>24</v>
      </c>
      <c r="B25" t="s">
        <v>138</v>
      </c>
      <c r="C25" s="1">
        <v>43187</v>
      </c>
      <c r="D25" t="s">
        <v>96</v>
      </c>
      <c r="E25" s="1">
        <v>43321</v>
      </c>
      <c r="F25" t="s">
        <v>127</v>
      </c>
      <c r="H25" t="s">
        <v>97</v>
      </c>
      <c r="I25" t="s">
        <v>10</v>
      </c>
      <c r="J25">
        <v>177</v>
      </c>
    </row>
    <row r="26" spans="1:10" x14ac:dyDescent="0.35">
      <c r="A26" t="s">
        <v>25</v>
      </c>
      <c r="B26" t="s">
        <v>139</v>
      </c>
      <c r="C26" s="1">
        <v>42123</v>
      </c>
      <c r="D26" t="s">
        <v>96</v>
      </c>
      <c r="E26" s="1">
        <v>42137</v>
      </c>
      <c r="F26" t="s">
        <v>26</v>
      </c>
      <c r="H26" t="s">
        <v>97</v>
      </c>
      <c r="I26" t="s">
        <v>10</v>
      </c>
      <c r="J26">
        <v>147</v>
      </c>
    </row>
    <row r="27" spans="1:10" x14ac:dyDescent="0.35">
      <c r="A27" t="s">
        <v>25</v>
      </c>
      <c r="B27" t="s">
        <v>140</v>
      </c>
      <c r="C27" s="1">
        <v>42268</v>
      </c>
      <c r="D27" t="s">
        <v>96</v>
      </c>
      <c r="E27" s="1">
        <v>42296</v>
      </c>
      <c r="F27" t="s">
        <v>13</v>
      </c>
      <c r="H27" t="s">
        <v>97</v>
      </c>
      <c r="I27" t="s">
        <v>11</v>
      </c>
      <c r="J27">
        <v>135</v>
      </c>
    </row>
    <row r="28" spans="1:10" x14ac:dyDescent="0.35">
      <c r="A28" t="s">
        <v>27</v>
      </c>
      <c r="B28" t="s">
        <v>141</v>
      </c>
      <c r="C28" s="1">
        <v>41050</v>
      </c>
      <c r="D28" t="s">
        <v>96</v>
      </c>
      <c r="E28" s="1">
        <v>41276</v>
      </c>
      <c r="F28" t="s">
        <v>28</v>
      </c>
      <c r="H28" t="s">
        <v>97</v>
      </c>
      <c r="I28" t="s">
        <v>10</v>
      </c>
      <c r="J28">
        <v>120</v>
      </c>
    </row>
    <row r="29" spans="1:10" x14ac:dyDescent="0.35">
      <c r="A29" t="s">
        <v>27</v>
      </c>
      <c r="B29" t="s">
        <v>142</v>
      </c>
      <c r="C29" s="1">
        <v>41177</v>
      </c>
      <c r="D29" t="s">
        <v>96</v>
      </c>
      <c r="E29" s="1">
        <v>41276</v>
      </c>
      <c r="F29" t="s">
        <v>33</v>
      </c>
      <c r="H29" t="s">
        <v>97</v>
      </c>
      <c r="I29" t="s">
        <v>11</v>
      </c>
      <c r="J29">
        <v>128</v>
      </c>
    </row>
    <row r="30" spans="1:10" x14ac:dyDescent="0.35">
      <c r="A30" t="s">
        <v>27</v>
      </c>
      <c r="B30" t="s">
        <v>143</v>
      </c>
      <c r="C30" s="1">
        <v>42136</v>
      </c>
      <c r="D30" t="s">
        <v>96</v>
      </c>
      <c r="E30" s="1">
        <v>42202</v>
      </c>
      <c r="F30" t="s">
        <v>13</v>
      </c>
      <c r="G30" t="s">
        <v>144</v>
      </c>
      <c r="H30" t="s">
        <v>97</v>
      </c>
      <c r="I30" t="s">
        <v>10</v>
      </c>
      <c r="J30">
        <v>113</v>
      </c>
    </row>
    <row r="31" spans="1:10" x14ac:dyDescent="0.35">
      <c r="A31" t="s">
        <v>27</v>
      </c>
      <c r="B31" t="s">
        <v>145</v>
      </c>
      <c r="C31" s="1">
        <v>42324</v>
      </c>
      <c r="D31" t="s">
        <v>96</v>
      </c>
      <c r="E31" s="1">
        <v>42457</v>
      </c>
      <c r="F31" t="s">
        <v>13</v>
      </c>
      <c r="H31" t="s">
        <v>97</v>
      </c>
      <c r="I31" t="s">
        <v>11</v>
      </c>
      <c r="J31">
        <v>99</v>
      </c>
    </row>
    <row r="32" spans="1:10" x14ac:dyDescent="0.35">
      <c r="A32" t="s">
        <v>27</v>
      </c>
      <c r="B32" t="s">
        <v>146</v>
      </c>
      <c r="C32" s="1">
        <v>42478</v>
      </c>
      <c r="D32" t="s">
        <v>96</v>
      </c>
      <c r="E32" s="1">
        <v>42538</v>
      </c>
      <c r="F32" t="s">
        <v>9</v>
      </c>
      <c r="H32" t="s">
        <v>97</v>
      </c>
      <c r="I32" t="s">
        <v>10</v>
      </c>
      <c r="J32">
        <v>126</v>
      </c>
    </row>
    <row r="33" spans="1:10" x14ac:dyDescent="0.35">
      <c r="A33" t="s">
        <v>27</v>
      </c>
      <c r="B33" t="s">
        <v>147</v>
      </c>
      <c r="C33" s="1">
        <v>42604</v>
      </c>
      <c r="D33" t="s">
        <v>96</v>
      </c>
      <c r="E33" s="1">
        <v>42647</v>
      </c>
      <c r="F33" t="s">
        <v>148</v>
      </c>
      <c r="H33" t="s">
        <v>97</v>
      </c>
      <c r="I33" t="s">
        <v>11</v>
      </c>
      <c r="J33">
        <v>110</v>
      </c>
    </row>
    <row r="34" spans="1:10" x14ac:dyDescent="0.35">
      <c r="A34" t="s">
        <v>27</v>
      </c>
      <c r="B34" t="s">
        <v>149</v>
      </c>
      <c r="C34" s="1">
        <v>42646</v>
      </c>
      <c r="D34" t="s">
        <v>96</v>
      </c>
      <c r="E34" s="1">
        <v>42655</v>
      </c>
      <c r="F34" t="s">
        <v>150</v>
      </c>
      <c r="H34" t="s">
        <v>97</v>
      </c>
      <c r="I34" t="s">
        <v>11</v>
      </c>
      <c r="J34">
        <v>122</v>
      </c>
    </row>
    <row r="35" spans="1:10" x14ac:dyDescent="0.35">
      <c r="A35" t="s">
        <v>29</v>
      </c>
      <c r="B35" t="s">
        <v>151</v>
      </c>
      <c r="C35" s="1">
        <v>38664</v>
      </c>
      <c r="D35" t="s">
        <v>96</v>
      </c>
      <c r="E35" s="1">
        <v>39086</v>
      </c>
      <c r="F35" t="s">
        <v>30</v>
      </c>
      <c r="H35" t="s">
        <v>97</v>
      </c>
      <c r="I35" t="s">
        <v>11</v>
      </c>
      <c r="J35">
        <v>137</v>
      </c>
    </row>
    <row r="36" spans="1:10" x14ac:dyDescent="0.35">
      <c r="A36" t="s">
        <v>29</v>
      </c>
      <c r="B36" t="s">
        <v>152</v>
      </c>
      <c r="C36" s="1">
        <v>41016</v>
      </c>
      <c r="D36" t="s">
        <v>96</v>
      </c>
      <c r="E36" s="1">
        <v>41395</v>
      </c>
      <c r="F36" t="s">
        <v>9</v>
      </c>
      <c r="H36" t="s">
        <v>97</v>
      </c>
      <c r="I36" t="s">
        <v>10</v>
      </c>
      <c r="J36">
        <v>146</v>
      </c>
    </row>
    <row r="37" spans="1:10" x14ac:dyDescent="0.35">
      <c r="A37" t="s">
        <v>29</v>
      </c>
      <c r="B37" t="s">
        <v>153</v>
      </c>
      <c r="C37" s="1">
        <v>41183</v>
      </c>
      <c r="D37" t="s">
        <v>96</v>
      </c>
      <c r="E37" s="1">
        <v>41366</v>
      </c>
      <c r="F37" t="s">
        <v>9</v>
      </c>
      <c r="H37" t="s">
        <v>97</v>
      </c>
      <c r="I37" t="s">
        <v>11</v>
      </c>
      <c r="J37">
        <v>152</v>
      </c>
    </row>
    <row r="38" spans="1:10" x14ac:dyDescent="0.35">
      <c r="A38" t="s">
        <v>31</v>
      </c>
      <c r="B38" t="s">
        <v>154</v>
      </c>
      <c r="C38" s="1">
        <v>38852</v>
      </c>
      <c r="D38" t="s">
        <v>96</v>
      </c>
      <c r="E38" s="1">
        <v>39253</v>
      </c>
      <c r="F38" t="s">
        <v>30</v>
      </c>
      <c r="H38" t="s">
        <v>97</v>
      </c>
      <c r="I38" t="s">
        <v>10</v>
      </c>
      <c r="J38">
        <v>162</v>
      </c>
    </row>
    <row r="39" spans="1:10" x14ac:dyDescent="0.35">
      <c r="A39" t="s">
        <v>31</v>
      </c>
      <c r="B39" t="s">
        <v>155</v>
      </c>
      <c r="C39" s="1">
        <v>39042</v>
      </c>
      <c r="D39" t="s">
        <v>96</v>
      </c>
      <c r="E39" s="1">
        <v>39253</v>
      </c>
      <c r="F39" t="s">
        <v>156</v>
      </c>
      <c r="H39" t="s">
        <v>97</v>
      </c>
      <c r="I39" t="s">
        <v>11</v>
      </c>
      <c r="J39">
        <v>142</v>
      </c>
    </row>
    <row r="40" spans="1:10" x14ac:dyDescent="0.35">
      <c r="A40" t="s">
        <v>32</v>
      </c>
      <c r="B40" t="s">
        <v>157</v>
      </c>
      <c r="C40" s="1">
        <v>36649</v>
      </c>
      <c r="D40" t="s">
        <v>96</v>
      </c>
      <c r="E40" s="1">
        <v>39086</v>
      </c>
      <c r="F40" t="s">
        <v>9</v>
      </c>
      <c r="H40" t="s">
        <v>97</v>
      </c>
      <c r="I40" t="s">
        <v>10</v>
      </c>
      <c r="J40">
        <v>173</v>
      </c>
    </row>
    <row r="41" spans="1:10" x14ac:dyDescent="0.35">
      <c r="A41" t="s">
        <v>32</v>
      </c>
      <c r="B41" t="s">
        <v>158</v>
      </c>
      <c r="C41" s="1">
        <v>36811</v>
      </c>
      <c r="D41" t="s">
        <v>96</v>
      </c>
      <c r="E41" s="1">
        <v>39086</v>
      </c>
      <c r="F41" t="s">
        <v>48</v>
      </c>
      <c r="H41" t="s">
        <v>97</v>
      </c>
      <c r="I41" t="s">
        <v>11</v>
      </c>
      <c r="J41">
        <v>173</v>
      </c>
    </row>
    <row r="42" spans="1:10" x14ac:dyDescent="0.35">
      <c r="A42" t="s">
        <v>32</v>
      </c>
      <c r="B42" t="s">
        <v>159</v>
      </c>
      <c r="C42" s="1">
        <v>38664</v>
      </c>
      <c r="D42" t="s">
        <v>96</v>
      </c>
      <c r="E42" s="1">
        <v>39086</v>
      </c>
      <c r="F42" t="s">
        <v>30</v>
      </c>
      <c r="H42" t="s">
        <v>97</v>
      </c>
      <c r="I42" t="s">
        <v>11</v>
      </c>
      <c r="J42">
        <v>152</v>
      </c>
    </row>
    <row r="43" spans="1:10" x14ac:dyDescent="0.35">
      <c r="A43" t="s">
        <v>32</v>
      </c>
      <c r="B43" t="s">
        <v>160</v>
      </c>
      <c r="C43" s="1">
        <v>40709</v>
      </c>
      <c r="D43" t="s">
        <v>96</v>
      </c>
      <c r="E43" s="1">
        <v>40925</v>
      </c>
      <c r="F43" t="s">
        <v>161</v>
      </c>
      <c r="H43" t="s">
        <v>97</v>
      </c>
      <c r="I43" t="s">
        <v>10</v>
      </c>
      <c r="J43">
        <v>165</v>
      </c>
    </row>
    <row r="44" spans="1:10" x14ac:dyDescent="0.35">
      <c r="A44" t="s">
        <v>32</v>
      </c>
      <c r="B44" t="s">
        <v>162</v>
      </c>
      <c r="C44" s="1">
        <v>40855</v>
      </c>
      <c r="D44" t="s">
        <v>96</v>
      </c>
      <c r="E44" s="1">
        <v>41079</v>
      </c>
      <c r="F44" t="s">
        <v>28</v>
      </c>
      <c r="H44" t="s">
        <v>97</v>
      </c>
      <c r="I44" t="s">
        <v>11</v>
      </c>
      <c r="J44">
        <v>164</v>
      </c>
    </row>
    <row r="45" spans="1:10" x14ac:dyDescent="0.35">
      <c r="A45" t="s">
        <v>34</v>
      </c>
      <c r="B45" t="s">
        <v>163</v>
      </c>
      <c r="C45" s="1">
        <v>41037</v>
      </c>
      <c r="D45" t="s">
        <v>96</v>
      </c>
      <c r="E45" s="1">
        <v>41227</v>
      </c>
      <c r="F45" t="s">
        <v>164</v>
      </c>
      <c r="H45" t="s">
        <v>97</v>
      </c>
      <c r="I45" t="s">
        <v>10</v>
      </c>
      <c r="J45">
        <v>136</v>
      </c>
    </row>
    <row r="46" spans="1:10" x14ac:dyDescent="0.35">
      <c r="A46" t="s">
        <v>34</v>
      </c>
      <c r="B46" t="s">
        <v>165</v>
      </c>
      <c r="C46" s="1">
        <v>41150</v>
      </c>
      <c r="D46" t="s">
        <v>96</v>
      </c>
      <c r="E46" s="1">
        <v>41227</v>
      </c>
      <c r="F46" t="s">
        <v>9</v>
      </c>
      <c r="H46" t="s">
        <v>97</v>
      </c>
      <c r="I46" t="s">
        <v>11</v>
      </c>
      <c r="J46">
        <v>129</v>
      </c>
    </row>
    <row r="47" spans="1:10" x14ac:dyDescent="0.35">
      <c r="A47" t="s">
        <v>35</v>
      </c>
      <c r="B47" t="s">
        <v>166</v>
      </c>
      <c r="C47" s="1">
        <v>38663</v>
      </c>
      <c r="D47" t="s">
        <v>96</v>
      </c>
      <c r="E47" s="1">
        <v>39086</v>
      </c>
      <c r="F47" t="s">
        <v>18</v>
      </c>
      <c r="H47" t="s">
        <v>97</v>
      </c>
      <c r="I47" t="s">
        <v>11</v>
      </c>
      <c r="J47">
        <v>93</v>
      </c>
    </row>
    <row r="48" spans="1:10" x14ac:dyDescent="0.35">
      <c r="A48" t="s">
        <v>35</v>
      </c>
      <c r="B48" t="s">
        <v>167</v>
      </c>
      <c r="C48" s="1">
        <v>38841</v>
      </c>
      <c r="D48" t="s">
        <v>96</v>
      </c>
      <c r="E48" s="1">
        <v>39154</v>
      </c>
      <c r="F48" t="s">
        <v>30</v>
      </c>
      <c r="H48" t="s">
        <v>97</v>
      </c>
      <c r="I48" t="s">
        <v>10</v>
      </c>
      <c r="J48">
        <v>87</v>
      </c>
    </row>
    <row r="49" spans="1:10" x14ac:dyDescent="0.35">
      <c r="A49" t="s">
        <v>35</v>
      </c>
      <c r="B49" t="s">
        <v>168</v>
      </c>
      <c r="C49" s="1">
        <v>39029</v>
      </c>
      <c r="D49" t="s">
        <v>96</v>
      </c>
      <c r="E49" s="1">
        <v>39154</v>
      </c>
      <c r="F49" t="s">
        <v>9</v>
      </c>
      <c r="H49" t="s">
        <v>97</v>
      </c>
      <c r="I49" t="s">
        <v>11</v>
      </c>
      <c r="J49">
        <v>92</v>
      </c>
    </row>
    <row r="50" spans="1:10" x14ac:dyDescent="0.35">
      <c r="A50" t="s">
        <v>35</v>
      </c>
      <c r="B50" t="s">
        <v>169</v>
      </c>
      <c r="C50" s="1">
        <v>39191</v>
      </c>
      <c r="D50" t="s">
        <v>96</v>
      </c>
      <c r="E50" s="1">
        <v>39384</v>
      </c>
      <c r="F50" t="s">
        <v>20</v>
      </c>
      <c r="H50" t="s">
        <v>97</v>
      </c>
      <c r="I50" t="s">
        <v>10</v>
      </c>
      <c r="J50">
        <v>100</v>
      </c>
    </row>
    <row r="51" spans="1:10" x14ac:dyDescent="0.35">
      <c r="A51" t="s">
        <v>35</v>
      </c>
      <c r="B51" t="s">
        <v>170</v>
      </c>
      <c r="C51" s="1">
        <v>39359</v>
      </c>
      <c r="D51" t="s">
        <v>96</v>
      </c>
      <c r="E51" s="1">
        <v>39671</v>
      </c>
      <c r="F51" t="s">
        <v>171</v>
      </c>
      <c r="H51" t="s">
        <v>97</v>
      </c>
      <c r="I51" t="s">
        <v>11</v>
      </c>
      <c r="J51">
        <v>103</v>
      </c>
    </row>
    <row r="52" spans="1:10" x14ac:dyDescent="0.35">
      <c r="A52" t="s">
        <v>35</v>
      </c>
      <c r="B52" t="s">
        <v>172</v>
      </c>
      <c r="C52" s="1">
        <v>39968</v>
      </c>
      <c r="D52" t="s">
        <v>96</v>
      </c>
      <c r="E52" s="1">
        <v>40198</v>
      </c>
      <c r="F52" t="s">
        <v>8</v>
      </c>
      <c r="H52" t="s">
        <v>97</v>
      </c>
      <c r="I52" t="s">
        <v>10</v>
      </c>
      <c r="J52">
        <v>115</v>
      </c>
    </row>
    <row r="53" spans="1:10" x14ac:dyDescent="0.35">
      <c r="A53" t="s">
        <v>35</v>
      </c>
      <c r="B53" t="s">
        <v>173</v>
      </c>
      <c r="C53" s="1">
        <v>40106</v>
      </c>
      <c r="D53" t="s">
        <v>96</v>
      </c>
      <c r="E53" s="1">
        <v>40317</v>
      </c>
      <c r="F53" t="s">
        <v>9</v>
      </c>
      <c r="H53" t="s">
        <v>97</v>
      </c>
      <c r="I53" t="s">
        <v>11</v>
      </c>
      <c r="J53">
        <v>95</v>
      </c>
    </row>
    <row r="54" spans="1:10" x14ac:dyDescent="0.35">
      <c r="A54" t="s">
        <v>35</v>
      </c>
      <c r="B54" t="s">
        <v>174</v>
      </c>
      <c r="C54" s="1">
        <v>42814</v>
      </c>
      <c r="D54" t="s">
        <v>96</v>
      </c>
      <c r="E54" s="1">
        <v>42878</v>
      </c>
      <c r="F54" t="s">
        <v>9</v>
      </c>
      <c r="H54" t="s">
        <v>97</v>
      </c>
      <c r="I54" t="s">
        <v>10</v>
      </c>
      <c r="J54">
        <v>97</v>
      </c>
    </row>
    <row r="55" spans="1:10" x14ac:dyDescent="0.35">
      <c r="A55" t="s">
        <v>35</v>
      </c>
      <c r="B55" t="s">
        <v>175</v>
      </c>
      <c r="C55" s="1">
        <v>43020</v>
      </c>
      <c r="D55" t="s">
        <v>96</v>
      </c>
      <c r="E55" s="1">
        <v>43143</v>
      </c>
      <c r="F55" t="s">
        <v>176</v>
      </c>
      <c r="H55" t="s">
        <v>97</v>
      </c>
      <c r="I55" t="s">
        <v>11</v>
      </c>
      <c r="J55">
        <v>93</v>
      </c>
    </row>
    <row r="56" spans="1:10" x14ac:dyDescent="0.35">
      <c r="A56" t="s">
        <v>35</v>
      </c>
      <c r="B56" t="s">
        <v>177</v>
      </c>
      <c r="C56" s="1">
        <v>43221</v>
      </c>
      <c r="D56" t="s">
        <v>96</v>
      </c>
      <c r="E56" s="1">
        <v>43287</v>
      </c>
      <c r="F56" t="s">
        <v>9</v>
      </c>
      <c r="H56" t="s">
        <v>97</v>
      </c>
      <c r="I56" t="s">
        <v>10</v>
      </c>
      <c r="J56">
        <v>96</v>
      </c>
    </row>
    <row r="57" spans="1:10" x14ac:dyDescent="0.35">
      <c r="A57" t="s">
        <v>35</v>
      </c>
      <c r="B57" t="s">
        <v>178</v>
      </c>
      <c r="C57" s="1">
        <v>43395</v>
      </c>
      <c r="D57" t="s">
        <v>96</v>
      </c>
      <c r="E57" s="1">
        <v>43515</v>
      </c>
      <c r="F57" t="s">
        <v>9</v>
      </c>
      <c r="H57" t="s">
        <v>97</v>
      </c>
      <c r="I57" t="s">
        <v>11</v>
      </c>
      <c r="J57">
        <v>87</v>
      </c>
    </row>
    <row r="58" spans="1:10" x14ac:dyDescent="0.35">
      <c r="A58" t="s">
        <v>36</v>
      </c>
      <c r="B58" t="s">
        <v>179</v>
      </c>
      <c r="C58" s="1">
        <v>38663</v>
      </c>
      <c r="D58" t="s">
        <v>96</v>
      </c>
      <c r="E58" s="1">
        <v>39086</v>
      </c>
      <c r="F58" t="s">
        <v>18</v>
      </c>
      <c r="G58" t="s">
        <v>180</v>
      </c>
      <c r="H58" t="s">
        <v>119</v>
      </c>
      <c r="I58" t="s">
        <v>11</v>
      </c>
      <c r="J58">
        <v>107</v>
      </c>
    </row>
    <row r="59" spans="1:10" x14ac:dyDescent="0.35">
      <c r="A59" t="s">
        <v>36</v>
      </c>
      <c r="B59" t="s">
        <v>181</v>
      </c>
      <c r="C59" s="1">
        <v>38841</v>
      </c>
      <c r="D59" t="s">
        <v>96</v>
      </c>
      <c r="E59" s="1">
        <v>39154</v>
      </c>
      <c r="F59" t="s">
        <v>30</v>
      </c>
      <c r="H59" t="s">
        <v>119</v>
      </c>
      <c r="I59" t="s">
        <v>10</v>
      </c>
      <c r="J59">
        <v>113</v>
      </c>
    </row>
    <row r="60" spans="1:10" x14ac:dyDescent="0.35">
      <c r="A60" t="s">
        <v>37</v>
      </c>
      <c r="B60" t="s">
        <v>182</v>
      </c>
      <c r="C60" s="1">
        <v>38307</v>
      </c>
      <c r="D60" t="s">
        <v>96</v>
      </c>
      <c r="E60" s="1">
        <v>38418</v>
      </c>
      <c r="F60" t="s">
        <v>18</v>
      </c>
      <c r="H60" t="s">
        <v>97</v>
      </c>
      <c r="I60" t="s">
        <v>11</v>
      </c>
      <c r="J60">
        <v>151</v>
      </c>
    </row>
    <row r="61" spans="1:10" x14ac:dyDescent="0.35">
      <c r="A61" t="s">
        <v>37</v>
      </c>
      <c r="B61" t="s">
        <v>183</v>
      </c>
      <c r="C61" s="1">
        <v>38481</v>
      </c>
      <c r="D61" t="s">
        <v>96</v>
      </c>
      <c r="E61" s="1">
        <v>39086</v>
      </c>
      <c r="F61" t="s">
        <v>30</v>
      </c>
      <c r="H61" t="s">
        <v>97</v>
      </c>
      <c r="I61" t="s">
        <v>10</v>
      </c>
      <c r="J61">
        <v>149</v>
      </c>
    </row>
    <row r="62" spans="1:10" x14ac:dyDescent="0.35">
      <c r="A62" t="s">
        <v>37</v>
      </c>
      <c r="B62" t="s">
        <v>184</v>
      </c>
      <c r="C62" s="1">
        <v>38684</v>
      </c>
      <c r="D62" t="s">
        <v>96</v>
      </c>
      <c r="E62" s="1">
        <v>39086</v>
      </c>
      <c r="F62" t="s">
        <v>9</v>
      </c>
      <c r="H62" t="s">
        <v>97</v>
      </c>
      <c r="I62" t="s">
        <v>11</v>
      </c>
      <c r="J62">
        <v>131</v>
      </c>
    </row>
    <row r="63" spans="1:10" x14ac:dyDescent="0.35">
      <c r="A63" t="s">
        <v>37</v>
      </c>
      <c r="B63" t="s">
        <v>185</v>
      </c>
      <c r="C63" s="1">
        <v>41375</v>
      </c>
      <c r="D63" t="s">
        <v>96</v>
      </c>
      <c r="E63" s="1">
        <v>41484</v>
      </c>
      <c r="F63" t="s">
        <v>9</v>
      </c>
      <c r="H63" t="s">
        <v>97</v>
      </c>
      <c r="I63" t="s">
        <v>10</v>
      </c>
      <c r="J63">
        <v>152</v>
      </c>
    </row>
    <row r="64" spans="1:10" x14ac:dyDescent="0.35">
      <c r="A64" t="s">
        <v>37</v>
      </c>
      <c r="B64" t="s">
        <v>186</v>
      </c>
      <c r="C64" s="1">
        <v>41540</v>
      </c>
      <c r="D64" t="s">
        <v>96</v>
      </c>
      <c r="E64" s="1">
        <v>41677</v>
      </c>
      <c r="F64" t="s">
        <v>9</v>
      </c>
      <c r="H64" t="s">
        <v>97</v>
      </c>
      <c r="I64" t="s">
        <v>11</v>
      </c>
      <c r="J64">
        <v>117</v>
      </c>
    </row>
    <row r="65" spans="1:10" x14ac:dyDescent="0.35">
      <c r="A65" t="s">
        <v>38</v>
      </c>
      <c r="B65" t="s">
        <v>187</v>
      </c>
      <c r="C65" s="1">
        <v>38307</v>
      </c>
      <c r="D65" t="s">
        <v>96</v>
      </c>
      <c r="E65" s="1">
        <v>38418</v>
      </c>
      <c r="F65" t="s">
        <v>18</v>
      </c>
      <c r="H65" t="s">
        <v>97</v>
      </c>
      <c r="I65" t="s">
        <v>11</v>
      </c>
      <c r="J65">
        <v>153</v>
      </c>
    </row>
    <row r="66" spans="1:10" x14ac:dyDescent="0.35">
      <c r="A66" t="s">
        <v>38</v>
      </c>
      <c r="B66" t="s">
        <v>188</v>
      </c>
      <c r="C66" s="1">
        <v>38481</v>
      </c>
      <c r="D66" t="s">
        <v>96</v>
      </c>
      <c r="E66" s="1">
        <v>39086</v>
      </c>
      <c r="F66" t="s">
        <v>30</v>
      </c>
      <c r="H66" t="s">
        <v>97</v>
      </c>
      <c r="I66" t="s">
        <v>10</v>
      </c>
      <c r="J66">
        <v>159</v>
      </c>
    </row>
    <row r="67" spans="1:10" x14ac:dyDescent="0.35">
      <c r="A67" t="s">
        <v>38</v>
      </c>
      <c r="B67" t="s">
        <v>189</v>
      </c>
      <c r="C67" s="1">
        <v>38684</v>
      </c>
      <c r="D67" t="s">
        <v>96</v>
      </c>
      <c r="E67" s="1">
        <v>39086</v>
      </c>
      <c r="F67" t="s">
        <v>9</v>
      </c>
      <c r="H67" t="s">
        <v>97</v>
      </c>
      <c r="I67" t="s">
        <v>11</v>
      </c>
      <c r="J67">
        <v>156</v>
      </c>
    </row>
    <row r="68" spans="1:10" x14ac:dyDescent="0.35">
      <c r="A68" t="s">
        <v>39</v>
      </c>
      <c r="B68" t="s">
        <v>190</v>
      </c>
      <c r="C68" s="1">
        <v>39181</v>
      </c>
      <c r="D68" t="s">
        <v>96</v>
      </c>
      <c r="E68" s="1">
        <v>39672</v>
      </c>
      <c r="F68" t="s">
        <v>191</v>
      </c>
      <c r="H68" t="s">
        <v>97</v>
      </c>
      <c r="I68" t="s">
        <v>10</v>
      </c>
      <c r="J68">
        <v>172</v>
      </c>
    </row>
    <row r="69" spans="1:10" x14ac:dyDescent="0.35">
      <c r="A69" t="s">
        <v>39</v>
      </c>
      <c r="B69" t="s">
        <v>192</v>
      </c>
      <c r="C69" s="1">
        <v>39351</v>
      </c>
      <c r="D69" t="s">
        <v>96</v>
      </c>
      <c r="E69" s="1">
        <v>39917</v>
      </c>
      <c r="F69" t="s">
        <v>193</v>
      </c>
      <c r="H69" t="s">
        <v>97</v>
      </c>
      <c r="I69" t="s">
        <v>11</v>
      </c>
      <c r="J69">
        <v>128</v>
      </c>
    </row>
    <row r="70" spans="1:10" x14ac:dyDescent="0.35">
      <c r="A70" t="s">
        <v>40</v>
      </c>
      <c r="B70" t="s">
        <v>194</v>
      </c>
      <c r="C70" s="1">
        <v>39954</v>
      </c>
      <c r="D70" t="s">
        <v>96</v>
      </c>
      <c r="E70" s="1">
        <v>40220</v>
      </c>
      <c r="F70" t="s">
        <v>13</v>
      </c>
      <c r="H70" t="s">
        <v>97</v>
      </c>
      <c r="I70" t="s">
        <v>10</v>
      </c>
      <c r="J70">
        <v>105</v>
      </c>
    </row>
    <row r="71" spans="1:10" x14ac:dyDescent="0.35">
      <c r="A71" t="s">
        <v>40</v>
      </c>
      <c r="B71" t="s">
        <v>195</v>
      </c>
      <c r="C71" s="1">
        <v>40261</v>
      </c>
      <c r="D71" t="s">
        <v>96</v>
      </c>
      <c r="E71" s="1">
        <v>40540</v>
      </c>
      <c r="F71" t="s">
        <v>99</v>
      </c>
      <c r="H71" t="s">
        <v>97</v>
      </c>
      <c r="I71" t="s">
        <v>10</v>
      </c>
      <c r="J71">
        <v>126</v>
      </c>
    </row>
    <row r="72" spans="1:10" x14ac:dyDescent="0.35">
      <c r="A72" t="s">
        <v>40</v>
      </c>
      <c r="B72" t="s">
        <v>196</v>
      </c>
      <c r="C72" s="1">
        <v>40492</v>
      </c>
      <c r="D72" t="s">
        <v>96</v>
      </c>
      <c r="E72" s="1">
        <v>40744</v>
      </c>
      <c r="F72" t="s">
        <v>9</v>
      </c>
      <c r="H72" t="s">
        <v>97</v>
      </c>
      <c r="I72" t="s">
        <v>11</v>
      </c>
      <c r="J72">
        <v>114</v>
      </c>
    </row>
    <row r="73" spans="1:10" x14ac:dyDescent="0.35">
      <c r="A73" t="s">
        <v>41</v>
      </c>
      <c r="B73" t="s">
        <v>197</v>
      </c>
      <c r="C73" s="1">
        <v>40689</v>
      </c>
      <c r="D73" t="s">
        <v>96</v>
      </c>
      <c r="E73" s="1">
        <v>40876</v>
      </c>
      <c r="F73" t="s">
        <v>42</v>
      </c>
      <c r="H73" t="s">
        <v>97</v>
      </c>
      <c r="I73" t="s">
        <v>10</v>
      </c>
      <c r="J73">
        <v>76</v>
      </c>
    </row>
    <row r="74" spans="1:10" x14ac:dyDescent="0.35">
      <c r="A74" t="s">
        <v>41</v>
      </c>
      <c r="B74" t="s">
        <v>198</v>
      </c>
      <c r="C74" s="1">
        <v>40840</v>
      </c>
      <c r="D74" t="s">
        <v>96</v>
      </c>
      <c r="E74" s="1">
        <v>40876</v>
      </c>
      <c r="F74" t="s">
        <v>13</v>
      </c>
      <c r="H74" t="s">
        <v>97</v>
      </c>
      <c r="I74" t="s">
        <v>11</v>
      </c>
      <c r="J74">
        <v>66</v>
      </c>
    </row>
    <row r="75" spans="1:10" x14ac:dyDescent="0.35">
      <c r="A75" t="s">
        <v>43</v>
      </c>
      <c r="B75" t="s">
        <v>199</v>
      </c>
      <c r="C75" s="1">
        <v>41374</v>
      </c>
      <c r="D75" t="s">
        <v>96</v>
      </c>
      <c r="E75" s="1">
        <v>41484</v>
      </c>
      <c r="F75" t="s">
        <v>9</v>
      </c>
      <c r="H75" t="s">
        <v>97</v>
      </c>
      <c r="I75" t="s">
        <v>10</v>
      </c>
      <c r="J75">
        <v>128</v>
      </c>
    </row>
    <row r="76" spans="1:10" x14ac:dyDescent="0.35">
      <c r="A76" t="s">
        <v>43</v>
      </c>
      <c r="B76" t="s">
        <v>200</v>
      </c>
      <c r="C76" s="1">
        <v>41528</v>
      </c>
      <c r="D76" t="s">
        <v>96</v>
      </c>
      <c r="E76" s="1">
        <v>41667</v>
      </c>
      <c r="F76" t="s">
        <v>9</v>
      </c>
      <c r="H76" t="s">
        <v>97</v>
      </c>
      <c r="I76" t="s">
        <v>11</v>
      </c>
      <c r="J76">
        <v>120</v>
      </c>
    </row>
    <row r="77" spans="1:10" x14ac:dyDescent="0.35">
      <c r="A77" t="s">
        <v>44</v>
      </c>
      <c r="B77" t="s">
        <v>201</v>
      </c>
      <c r="C77" s="1">
        <v>37018</v>
      </c>
      <c r="D77" t="s">
        <v>96</v>
      </c>
      <c r="E77" s="1">
        <v>37167</v>
      </c>
      <c r="F77" t="s">
        <v>9</v>
      </c>
      <c r="H77" t="s">
        <v>97</v>
      </c>
      <c r="I77" t="s">
        <v>10</v>
      </c>
      <c r="J77">
        <v>143</v>
      </c>
    </row>
    <row r="78" spans="1:10" x14ac:dyDescent="0.35">
      <c r="A78" t="s">
        <v>44</v>
      </c>
      <c r="B78" t="s">
        <v>202</v>
      </c>
      <c r="C78" s="1">
        <v>37203</v>
      </c>
      <c r="D78" t="s">
        <v>96</v>
      </c>
      <c r="E78" s="1">
        <v>37284</v>
      </c>
      <c r="F78" t="s">
        <v>15</v>
      </c>
      <c r="H78" t="s">
        <v>97</v>
      </c>
      <c r="I78" t="s">
        <v>11</v>
      </c>
      <c r="J78">
        <v>145</v>
      </c>
    </row>
    <row r="79" spans="1:10" x14ac:dyDescent="0.35">
      <c r="A79" t="s">
        <v>45</v>
      </c>
      <c r="B79" t="s">
        <v>203</v>
      </c>
      <c r="C79" s="1">
        <v>39357</v>
      </c>
      <c r="D79" t="s">
        <v>96</v>
      </c>
      <c r="E79" s="1">
        <v>40794</v>
      </c>
      <c r="F79" t="s">
        <v>204</v>
      </c>
      <c r="H79" t="s">
        <v>97</v>
      </c>
      <c r="I79" t="s">
        <v>11</v>
      </c>
      <c r="J79">
        <v>122</v>
      </c>
    </row>
    <row r="80" spans="1:10" x14ac:dyDescent="0.35">
      <c r="A80" t="s">
        <v>46</v>
      </c>
      <c r="B80" t="s">
        <v>205</v>
      </c>
      <c r="C80" s="1">
        <v>40275</v>
      </c>
      <c r="D80" t="s">
        <v>96</v>
      </c>
      <c r="E80" s="1">
        <v>40533</v>
      </c>
      <c r="F80" t="s">
        <v>30</v>
      </c>
      <c r="H80" t="s">
        <v>97</v>
      </c>
      <c r="I80" t="s">
        <v>10</v>
      </c>
      <c r="J80">
        <v>135</v>
      </c>
    </row>
    <row r="81" spans="1:10" x14ac:dyDescent="0.35">
      <c r="A81" t="s">
        <v>46</v>
      </c>
      <c r="B81" t="s">
        <v>206</v>
      </c>
      <c r="C81" s="1">
        <v>40436</v>
      </c>
      <c r="D81" t="s">
        <v>96</v>
      </c>
      <c r="E81" s="1">
        <v>40750</v>
      </c>
      <c r="F81" t="s">
        <v>9</v>
      </c>
      <c r="H81" t="s">
        <v>97</v>
      </c>
      <c r="I81" t="s">
        <v>11</v>
      </c>
      <c r="J81">
        <v>129</v>
      </c>
    </row>
    <row r="82" spans="1:10" x14ac:dyDescent="0.35">
      <c r="A82" t="s">
        <v>46</v>
      </c>
      <c r="B82" t="s">
        <v>207</v>
      </c>
      <c r="C82" s="1">
        <v>41058</v>
      </c>
      <c r="D82" t="s">
        <v>96</v>
      </c>
      <c r="E82" s="1">
        <v>41290</v>
      </c>
      <c r="F82" t="s">
        <v>164</v>
      </c>
      <c r="H82" t="s">
        <v>97</v>
      </c>
      <c r="I82" t="s">
        <v>10</v>
      </c>
      <c r="J82">
        <v>146</v>
      </c>
    </row>
    <row r="83" spans="1:10" x14ac:dyDescent="0.35">
      <c r="A83" t="s">
        <v>46</v>
      </c>
      <c r="B83" t="s">
        <v>208</v>
      </c>
      <c r="C83" s="1">
        <v>41183</v>
      </c>
      <c r="D83" t="s">
        <v>96</v>
      </c>
      <c r="E83" s="1">
        <v>41290</v>
      </c>
      <c r="F83" t="s">
        <v>9</v>
      </c>
      <c r="H83" t="s">
        <v>97</v>
      </c>
      <c r="I83" t="s">
        <v>11</v>
      </c>
      <c r="J83">
        <v>132</v>
      </c>
    </row>
    <row r="84" spans="1:10" x14ac:dyDescent="0.35">
      <c r="A84" t="s">
        <v>47</v>
      </c>
      <c r="B84" t="s">
        <v>209</v>
      </c>
      <c r="C84" s="1">
        <v>36992</v>
      </c>
      <c r="D84" t="s">
        <v>96</v>
      </c>
      <c r="E84" s="1">
        <v>37168</v>
      </c>
      <c r="F84" t="s">
        <v>48</v>
      </c>
      <c r="H84" t="s">
        <v>97</v>
      </c>
      <c r="I84" t="s">
        <v>10</v>
      </c>
      <c r="J84">
        <v>139</v>
      </c>
    </row>
    <row r="85" spans="1:10" x14ac:dyDescent="0.35">
      <c r="A85" t="s">
        <v>47</v>
      </c>
      <c r="B85" t="s">
        <v>210</v>
      </c>
      <c r="C85" s="1">
        <v>37203</v>
      </c>
      <c r="D85" t="s">
        <v>96</v>
      </c>
      <c r="E85" s="1">
        <v>37284</v>
      </c>
      <c r="F85" t="s">
        <v>15</v>
      </c>
      <c r="H85" t="s">
        <v>97</v>
      </c>
      <c r="I85" t="s">
        <v>11</v>
      </c>
      <c r="J85">
        <v>131</v>
      </c>
    </row>
    <row r="86" spans="1:10" x14ac:dyDescent="0.35">
      <c r="A86" t="s">
        <v>47</v>
      </c>
      <c r="B86" t="s">
        <v>211</v>
      </c>
      <c r="C86" s="1">
        <v>39357</v>
      </c>
      <c r="D86" t="s">
        <v>96</v>
      </c>
      <c r="E86" s="1">
        <v>40794</v>
      </c>
      <c r="F86" t="s">
        <v>212</v>
      </c>
      <c r="H86" t="s">
        <v>97</v>
      </c>
      <c r="I86" t="s">
        <v>11</v>
      </c>
      <c r="J86">
        <v>151</v>
      </c>
    </row>
    <row r="87" spans="1:10" x14ac:dyDescent="0.35">
      <c r="A87" t="s">
        <v>49</v>
      </c>
      <c r="B87" t="s">
        <v>213</v>
      </c>
      <c r="C87" s="1">
        <v>38651</v>
      </c>
      <c r="D87" t="s">
        <v>96</v>
      </c>
      <c r="E87" s="1">
        <v>38693</v>
      </c>
      <c r="F87" t="s">
        <v>20</v>
      </c>
      <c r="H87" t="s">
        <v>97</v>
      </c>
      <c r="I87" t="s">
        <v>11</v>
      </c>
      <c r="J87">
        <v>163</v>
      </c>
    </row>
    <row r="88" spans="1:10" x14ac:dyDescent="0.35">
      <c r="A88" t="s">
        <v>49</v>
      </c>
      <c r="B88" t="s">
        <v>214</v>
      </c>
      <c r="C88" s="1">
        <v>39063</v>
      </c>
      <c r="D88" t="s">
        <v>96</v>
      </c>
      <c r="E88" s="1">
        <v>39324</v>
      </c>
      <c r="F88" t="s">
        <v>9</v>
      </c>
      <c r="H88" t="s">
        <v>97</v>
      </c>
      <c r="I88" t="s">
        <v>11</v>
      </c>
      <c r="J88">
        <v>180</v>
      </c>
    </row>
    <row r="89" spans="1:10" x14ac:dyDescent="0.35">
      <c r="A89" t="s">
        <v>49</v>
      </c>
      <c r="B89" t="s">
        <v>215</v>
      </c>
      <c r="C89" s="1">
        <v>40337</v>
      </c>
      <c r="D89" t="s">
        <v>96</v>
      </c>
      <c r="E89" s="1">
        <v>40540</v>
      </c>
      <c r="F89" t="s">
        <v>13</v>
      </c>
      <c r="H89" t="s">
        <v>97</v>
      </c>
      <c r="I89" t="s">
        <v>10</v>
      </c>
      <c r="J89">
        <v>182</v>
      </c>
    </row>
    <row r="90" spans="1:10" x14ac:dyDescent="0.35">
      <c r="A90" t="s">
        <v>49</v>
      </c>
      <c r="B90" t="s">
        <v>216</v>
      </c>
      <c r="C90" s="1">
        <v>40497</v>
      </c>
      <c r="D90" t="s">
        <v>96</v>
      </c>
      <c r="E90" s="1">
        <v>40722</v>
      </c>
      <c r="F90" t="s">
        <v>13</v>
      </c>
      <c r="H90" t="s">
        <v>97</v>
      </c>
      <c r="I90" t="s">
        <v>11</v>
      </c>
      <c r="J90">
        <v>181</v>
      </c>
    </row>
    <row r="91" spans="1:10" x14ac:dyDescent="0.35">
      <c r="A91" t="s">
        <v>49</v>
      </c>
      <c r="B91" t="s">
        <v>217</v>
      </c>
      <c r="C91" s="1">
        <v>41771</v>
      </c>
      <c r="D91" t="s">
        <v>96</v>
      </c>
      <c r="E91" s="1">
        <v>41814</v>
      </c>
      <c r="F91" t="s">
        <v>13</v>
      </c>
      <c r="H91" t="s">
        <v>97</v>
      </c>
      <c r="I91" t="s">
        <v>10</v>
      </c>
      <c r="J91">
        <v>183</v>
      </c>
    </row>
    <row r="92" spans="1:10" x14ac:dyDescent="0.35">
      <c r="A92" t="s">
        <v>49</v>
      </c>
      <c r="B92" t="s">
        <v>218</v>
      </c>
      <c r="C92" s="1">
        <v>41948</v>
      </c>
      <c r="D92" t="s">
        <v>96</v>
      </c>
      <c r="E92" s="1">
        <v>42201</v>
      </c>
      <c r="F92" t="s">
        <v>13</v>
      </c>
      <c r="H92" t="s">
        <v>97</v>
      </c>
      <c r="I92" t="s">
        <v>11</v>
      </c>
      <c r="J92">
        <v>173</v>
      </c>
    </row>
    <row r="93" spans="1:10" x14ac:dyDescent="0.35">
      <c r="A93" t="s">
        <v>49</v>
      </c>
      <c r="B93" t="s">
        <v>219</v>
      </c>
      <c r="C93" s="1">
        <v>42137</v>
      </c>
      <c r="D93" t="s">
        <v>96</v>
      </c>
      <c r="E93" s="1">
        <v>42202</v>
      </c>
      <c r="F93" t="s">
        <v>13</v>
      </c>
      <c r="H93" t="s">
        <v>97</v>
      </c>
      <c r="I93" t="s">
        <v>10</v>
      </c>
      <c r="J93">
        <v>176</v>
      </c>
    </row>
    <row r="94" spans="1:10" x14ac:dyDescent="0.35">
      <c r="A94" t="s">
        <v>49</v>
      </c>
      <c r="B94" t="s">
        <v>220</v>
      </c>
      <c r="C94" s="1">
        <v>42303</v>
      </c>
      <c r="D94" t="s">
        <v>96</v>
      </c>
      <c r="E94" s="1">
        <v>42719</v>
      </c>
      <c r="F94" t="s">
        <v>13</v>
      </c>
      <c r="H94" t="s">
        <v>97</v>
      </c>
      <c r="I94" t="s">
        <v>11</v>
      </c>
      <c r="J94">
        <v>166</v>
      </c>
    </row>
    <row r="95" spans="1:10" x14ac:dyDescent="0.35">
      <c r="A95" t="s">
        <v>49</v>
      </c>
      <c r="B95" t="s">
        <v>221</v>
      </c>
      <c r="C95" s="1">
        <v>42480</v>
      </c>
      <c r="D95" t="s">
        <v>96</v>
      </c>
      <c r="E95" s="1">
        <v>42628</v>
      </c>
      <c r="F95" t="s">
        <v>13</v>
      </c>
      <c r="G95" t="s">
        <v>222</v>
      </c>
      <c r="H95" t="s">
        <v>97</v>
      </c>
      <c r="I95" t="s">
        <v>10</v>
      </c>
      <c r="J95">
        <v>171</v>
      </c>
    </row>
    <row r="96" spans="1:10" x14ac:dyDescent="0.35">
      <c r="A96" t="s">
        <v>49</v>
      </c>
      <c r="B96" t="s">
        <v>223</v>
      </c>
      <c r="C96" s="1">
        <v>42675</v>
      </c>
      <c r="D96" t="s">
        <v>96</v>
      </c>
      <c r="E96" s="1">
        <v>42723</v>
      </c>
      <c r="F96" t="s">
        <v>13</v>
      </c>
      <c r="H96" t="s">
        <v>97</v>
      </c>
      <c r="I96" t="s">
        <v>11</v>
      </c>
      <c r="J96">
        <v>178</v>
      </c>
    </row>
    <row r="97" spans="1:10" x14ac:dyDescent="0.35">
      <c r="A97" t="s">
        <v>49</v>
      </c>
      <c r="B97" t="s">
        <v>224</v>
      </c>
      <c r="C97" s="1">
        <v>42894</v>
      </c>
      <c r="D97" t="s">
        <v>96</v>
      </c>
      <c r="E97" s="1">
        <v>42921</v>
      </c>
      <c r="F97" t="s">
        <v>225</v>
      </c>
      <c r="G97" t="s">
        <v>226</v>
      </c>
      <c r="H97" t="s">
        <v>97</v>
      </c>
      <c r="I97" t="s">
        <v>10</v>
      </c>
      <c r="J97">
        <v>171</v>
      </c>
    </row>
    <row r="98" spans="1:10" x14ac:dyDescent="0.35">
      <c r="A98" t="s">
        <v>49</v>
      </c>
      <c r="B98" t="s">
        <v>227</v>
      </c>
      <c r="C98" s="1">
        <v>43027</v>
      </c>
      <c r="D98" t="s">
        <v>96</v>
      </c>
      <c r="E98" s="1">
        <v>43032</v>
      </c>
      <c r="F98" t="s">
        <v>13</v>
      </c>
      <c r="G98" t="s">
        <v>228</v>
      </c>
      <c r="H98" t="s">
        <v>97</v>
      </c>
      <c r="I98" t="s">
        <v>11</v>
      </c>
      <c r="J98">
        <v>172</v>
      </c>
    </row>
    <row r="99" spans="1:10" x14ac:dyDescent="0.35">
      <c r="A99" t="s">
        <v>49</v>
      </c>
      <c r="B99" t="s">
        <v>229</v>
      </c>
      <c r="C99" s="1">
        <v>43964</v>
      </c>
      <c r="D99" t="s">
        <v>52</v>
      </c>
      <c r="E99" s="1">
        <v>44092</v>
      </c>
      <c r="F99" t="s">
        <v>50</v>
      </c>
      <c r="G99" t="s">
        <v>230</v>
      </c>
      <c r="H99" t="s">
        <v>97</v>
      </c>
      <c r="I99" t="s">
        <v>10</v>
      </c>
      <c r="J99">
        <v>173</v>
      </c>
    </row>
    <row r="100" spans="1:10" x14ac:dyDescent="0.35">
      <c r="A100" t="s">
        <v>49</v>
      </c>
      <c r="B100" t="s">
        <v>231</v>
      </c>
      <c r="C100" s="1">
        <v>44145</v>
      </c>
      <c r="D100" t="s">
        <v>52</v>
      </c>
      <c r="E100" s="1">
        <v>44236</v>
      </c>
      <c r="F100" t="s">
        <v>51</v>
      </c>
      <c r="G100" t="s">
        <v>232</v>
      </c>
      <c r="H100" t="s">
        <v>97</v>
      </c>
      <c r="I100" t="s">
        <v>11</v>
      </c>
      <c r="J100">
        <v>166</v>
      </c>
    </row>
    <row r="101" spans="1:10" x14ac:dyDescent="0.35">
      <c r="A101" t="s">
        <v>49</v>
      </c>
      <c r="B101" t="s">
        <v>233</v>
      </c>
      <c r="C101" s="1">
        <v>44307</v>
      </c>
      <c r="D101" t="s">
        <v>52</v>
      </c>
      <c r="E101" s="1">
        <v>44567</v>
      </c>
      <c r="F101" t="s">
        <v>53</v>
      </c>
      <c r="H101" t="s">
        <v>97</v>
      </c>
      <c r="I101" t="s">
        <v>10</v>
      </c>
      <c r="J101">
        <v>168</v>
      </c>
    </row>
    <row r="102" spans="1:10" x14ac:dyDescent="0.35">
      <c r="A102" t="s">
        <v>49</v>
      </c>
      <c r="B102" t="s">
        <v>234</v>
      </c>
      <c r="C102" s="1">
        <v>44509</v>
      </c>
      <c r="D102" t="s">
        <v>52</v>
      </c>
      <c r="E102" s="1">
        <v>44701</v>
      </c>
      <c r="F102" t="s">
        <v>55</v>
      </c>
      <c r="H102" t="s">
        <v>97</v>
      </c>
      <c r="I102" t="s">
        <v>11</v>
      </c>
      <c r="J102">
        <v>169</v>
      </c>
    </row>
    <row r="103" spans="1:10" x14ac:dyDescent="0.35">
      <c r="A103" t="s">
        <v>49</v>
      </c>
      <c r="B103" t="s">
        <v>235</v>
      </c>
      <c r="C103" s="1">
        <v>44665</v>
      </c>
      <c r="D103" t="s">
        <v>52</v>
      </c>
      <c r="E103" s="1">
        <v>44881</v>
      </c>
      <c r="F103" t="s">
        <v>55</v>
      </c>
      <c r="H103" t="s">
        <v>97</v>
      </c>
      <c r="I103" t="s">
        <v>10</v>
      </c>
      <c r="J103">
        <v>173</v>
      </c>
    </row>
    <row r="104" spans="1:10" x14ac:dyDescent="0.35">
      <c r="A104" t="s">
        <v>56</v>
      </c>
      <c r="B104" t="s">
        <v>236</v>
      </c>
      <c r="C104" s="1">
        <v>36804</v>
      </c>
      <c r="D104" t="s">
        <v>96</v>
      </c>
      <c r="E104" s="1">
        <v>36921</v>
      </c>
      <c r="F104" t="s">
        <v>15</v>
      </c>
      <c r="H104" t="s">
        <v>97</v>
      </c>
      <c r="I104" t="s">
        <v>11</v>
      </c>
      <c r="J104">
        <v>124</v>
      </c>
    </row>
    <row r="105" spans="1:10" x14ac:dyDescent="0.35">
      <c r="A105" t="s">
        <v>56</v>
      </c>
      <c r="B105" t="s">
        <v>237</v>
      </c>
      <c r="C105" s="1">
        <v>37221</v>
      </c>
      <c r="D105" t="s">
        <v>96</v>
      </c>
      <c r="E105" s="1">
        <v>37284</v>
      </c>
      <c r="F105" t="s">
        <v>15</v>
      </c>
      <c r="H105" t="s">
        <v>97</v>
      </c>
      <c r="I105" t="s">
        <v>11</v>
      </c>
      <c r="J105">
        <v>127</v>
      </c>
    </row>
    <row r="106" spans="1:10" x14ac:dyDescent="0.35">
      <c r="A106" t="s">
        <v>56</v>
      </c>
      <c r="B106" t="s">
        <v>238</v>
      </c>
      <c r="C106" s="1">
        <v>37963</v>
      </c>
      <c r="D106" t="s">
        <v>96</v>
      </c>
      <c r="E106" s="1">
        <v>38085</v>
      </c>
      <c r="F106" t="s">
        <v>9</v>
      </c>
      <c r="H106" t="s">
        <v>97</v>
      </c>
      <c r="I106" t="s">
        <v>11</v>
      </c>
      <c r="J106">
        <v>157</v>
      </c>
    </row>
    <row r="107" spans="1:10" x14ac:dyDescent="0.35">
      <c r="A107" t="s">
        <v>56</v>
      </c>
      <c r="B107" t="s">
        <v>239</v>
      </c>
      <c r="C107" s="1">
        <v>38103</v>
      </c>
      <c r="D107" t="s">
        <v>96</v>
      </c>
      <c r="E107" s="1">
        <v>38187</v>
      </c>
      <c r="F107" t="s">
        <v>18</v>
      </c>
      <c r="H107" t="s">
        <v>97</v>
      </c>
      <c r="I107" t="s">
        <v>10</v>
      </c>
      <c r="J107">
        <v>139</v>
      </c>
    </row>
    <row r="108" spans="1:10" x14ac:dyDescent="0.35">
      <c r="A108" t="s">
        <v>56</v>
      </c>
      <c r="B108" t="s">
        <v>240</v>
      </c>
      <c r="C108" s="1">
        <v>38281</v>
      </c>
      <c r="D108" t="s">
        <v>96</v>
      </c>
      <c r="E108" s="1">
        <v>38530</v>
      </c>
      <c r="F108" t="s">
        <v>9</v>
      </c>
      <c r="H108" t="s">
        <v>97</v>
      </c>
      <c r="I108" t="s">
        <v>11</v>
      </c>
      <c r="J108">
        <v>132</v>
      </c>
    </row>
    <row r="109" spans="1:10" x14ac:dyDescent="0.35">
      <c r="A109" t="s">
        <v>56</v>
      </c>
      <c r="B109" t="s">
        <v>241</v>
      </c>
      <c r="C109" s="1">
        <v>38651</v>
      </c>
      <c r="D109" t="s">
        <v>96</v>
      </c>
      <c r="E109" s="1">
        <v>38693</v>
      </c>
      <c r="F109" t="s">
        <v>20</v>
      </c>
      <c r="H109" t="s">
        <v>97</v>
      </c>
      <c r="I109" t="s">
        <v>11</v>
      </c>
      <c r="J109">
        <v>112</v>
      </c>
    </row>
    <row r="110" spans="1:10" x14ac:dyDescent="0.35">
      <c r="A110" t="s">
        <v>56</v>
      </c>
      <c r="B110" t="s">
        <v>242</v>
      </c>
      <c r="C110" s="1">
        <v>40148</v>
      </c>
      <c r="D110" t="s">
        <v>96</v>
      </c>
      <c r="E110" s="1">
        <v>40317</v>
      </c>
      <c r="F110" t="s">
        <v>13</v>
      </c>
      <c r="H110" t="s">
        <v>97</v>
      </c>
      <c r="I110" t="s">
        <v>11</v>
      </c>
      <c r="J110">
        <v>124</v>
      </c>
    </row>
    <row r="111" spans="1:10" x14ac:dyDescent="0.35">
      <c r="A111" t="s">
        <v>56</v>
      </c>
      <c r="B111" t="s">
        <v>243</v>
      </c>
      <c r="C111" s="1">
        <v>40337</v>
      </c>
      <c r="D111" t="s">
        <v>96</v>
      </c>
      <c r="E111" s="1">
        <v>40540</v>
      </c>
      <c r="F111" t="s">
        <v>13</v>
      </c>
      <c r="H111" t="s">
        <v>97</v>
      </c>
      <c r="I111" t="s">
        <v>10</v>
      </c>
      <c r="J111">
        <v>131</v>
      </c>
    </row>
    <row r="112" spans="1:10" x14ac:dyDescent="0.35">
      <c r="A112" t="s">
        <v>56</v>
      </c>
      <c r="B112" t="s">
        <v>244</v>
      </c>
      <c r="C112" s="1">
        <v>41016</v>
      </c>
      <c r="D112" t="s">
        <v>96</v>
      </c>
      <c r="E112" s="1">
        <v>41303</v>
      </c>
      <c r="F112" t="s">
        <v>13</v>
      </c>
      <c r="H112" t="s">
        <v>97</v>
      </c>
      <c r="I112" t="s">
        <v>10</v>
      </c>
      <c r="J112">
        <v>144</v>
      </c>
    </row>
    <row r="113" spans="1:10" x14ac:dyDescent="0.35">
      <c r="A113" t="s">
        <v>56</v>
      </c>
      <c r="B113" t="s">
        <v>245</v>
      </c>
      <c r="C113" s="1">
        <v>41192</v>
      </c>
      <c r="D113" t="s">
        <v>96</v>
      </c>
      <c r="E113" s="1">
        <v>41409</v>
      </c>
      <c r="F113" t="s">
        <v>9</v>
      </c>
      <c r="H113" t="s">
        <v>97</v>
      </c>
      <c r="I113" t="s">
        <v>11</v>
      </c>
      <c r="J113">
        <v>150</v>
      </c>
    </row>
    <row r="114" spans="1:10" x14ac:dyDescent="0.35">
      <c r="A114" t="s">
        <v>56</v>
      </c>
      <c r="B114" t="s">
        <v>246</v>
      </c>
      <c r="C114" s="1">
        <v>41771</v>
      </c>
      <c r="D114" t="s">
        <v>96</v>
      </c>
      <c r="E114" s="1">
        <v>41814</v>
      </c>
      <c r="F114" t="s">
        <v>13</v>
      </c>
      <c r="H114" t="s">
        <v>97</v>
      </c>
      <c r="I114" t="s">
        <v>10</v>
      </c>
      <c r="J114">
        <v>133</v>
      </c>
    </row>
    <row r="115" spans="1:10" x14ac:dyDescent="0.35">
      <c r="A115" t="s">
        <v>56</v>
      </c>
      <c r="B115" t="s">
        <v>247</v>
      </c>
      <c r="C115" s="1">
        <v>41953</v>
      </c>
      <c r="D115" t="s">
        <v>96</v>
      </c>
      <c r="E115" s="1">
        <v>42201</v>
      </c>
      <c r="F115" t="s">
        <v>13</v>
      </c>
      <c r="H115" t="s">
        <v>97</v>
      </c>
      <c r="I115" t="s">
        <v>11</v>
      </c>
      <c r="J115">
        <v>126</v>
      </c>
    </row>
    <row r="116" spans="1:10" x14ac:dyDescent="0.35">
      <c r="A116" t="s">
        <v>56</v>
      </c>
      <c r="B116" t="s">
        <v>248</v>
      </c>
      <c r="C116" s="1">
        <v>42137</v>
      </c>
      <c r="D116" t="s">
        <v>96</v>
      </c>
      <c r="E116" s="1">
        <v>42202</v>
      </c>
      <c r="F116" t="s">
        <v>13</v>
      </c>
      <c r="G116" t="s">
        <v>249</v>
      </c>
      <c r="H116" t="s">
        <v>97</v>
      </c>
      <c r="I116" t="s">
        <v>10</v>
      </c>
      <c r="J116">
        <v>144</v>
      </c>
    </row>
    <row r="117" spans="1:10" x14ac:dyDescent="0.35">
      <c r="A117" t="s">
        <v>56</v>
      </c>
      <c r="B117" t="s">
        <v>250</v>
      </c>
      <c r="C117" s="1">
        <v>42303</v>
      </c>
      <c r="D117" t="s">
        <v>96</v>
      </c>
      <c r="E117" s="1">
        <v>42719</v>
      </c>
      <c r="F117" t="s">
        <v>13</v>
      </c>
      <c r="G117" t="s">
        <v>251</v>
      </c>
      <c r="H117" t="s">
        <v>97</v>
      </c>
      <c r="I117" t="s">
        <v>11</v>
      </c>
      <c r="J117">
        <v>143</v>
      </c>
    </row>
    <row r="118" spans="1:10" x14ac:dyDescent="0.35">
      <c r="A118" t="s">
        <v>56</v>
      </c>
      <c r="B118" t="s">
        <v>252</v>
      </c>
      <c r="C118" s="1">
        <v>43965</v>
      </c>
      <c r="D118" t="s">
        <v>52</v>
      </c>
      <c r="E118" s="1">
        <v>44169</v>
      </c>
      <c r="F118" t="s">
        <v>53</v>
      </c>
      <c r="H118" t="s">
        <v>97</v>
      </c>
      <c r="I118" t="s">
        <v>10</v>
      </c>
      <c r="J118">
        <v>154</v>
      </c>
    </row>
    <row r="119" spans="1:10" x14ac:dyDescent="0.35">
      <c r="A119" t="s">
        <v>56</v>
      </c>
      <c r="B119" t="s">
        <v>253</v>
      </c>
      <c r="C119" s="1">
        <v>44145</v>
      </c>
      <c r="D119" t="s">
        <v>52</v>
      </c>
      <c r="E119" s="1">
        <v>44236</v>
      </c>
      <c r="F119" t="s">
        <v>57</v>
      </c>
      <c r="G119" t="s">
        <v>254</v>
      </c>
      <c r="H119" t="s">
        <v>97</v>
      </c>
      <c r="I119" t="s">
        <v>11</v>
      </c>
      <c r="J119">
        <v>149</v>
      </c>
    </row>
    <row r="120" spans="1:10" x14ac:dyDescent="0.35">
      <c r="A120" t="s">
        <v>56</v>
      </c>
      <c r="B120" t="s">
        <v>255</v>
      </c>
      <c r="C120" s="1">
        <v>44307</v>
      </c>
      <c r="D120" t="s">
        <v>52</v>
      </c>
      <c r="E120" s="1">
        <v>44568</v>
      </c>
      <c r="F120" t="s">
        <v>53</v>
      </c>
      <c r="H120" t="s">
        <v>97</v>
      </c>
      <c r="I120" t="s">
        <v>10</v>
      </c>
      <c r="J120">
        <v>136</v>
      </c>
    </row>
    <row r="121" spans="1:10" x14ac:dyDescent="0.35">
      <c r="A121" t="s">
        <v>56</v>
      </c>
      <c r="B121" t="s">
        <v>256</v>
      </c>
      <c r="C121" s="1">
        <v>44508</v>
      </c>
      <c r="D121" t="s">
        <v>52</v>
      </c>
      <c r="E121" s="1">
        <v>44701</v>
      </c>
      <c r="F121" t="s">
        <v>58</v>
      </c>
      <c r="H121" t="s">
        <v>97</v>
      </c>
      <c r="I121" t="s">
        <v>11</v>
      </c>
      <c r="J121">
        <v>138</v>
      </c>
    </row>
    <row r="122" spans="1:10" x14ac:dyDescent="0.35">
      <c r="A122" t="s">
        <v>56</v>
      </c>
      <c r="B122" t="s">
        <v>257</v>
      </c>
      <c r="C122" s="1">
        <v>44665</v>
      </c>
      <c r="D122" t="s">
        <v>52</v>
      </c>
      <c r="E122" s="1">
        <v>44874</v>
      </c>
      <c r="F122" t="s">
        <v>55</v>
      </c>
      <c r="H122" t="s">
        <v>97</v>
      </c>
      <c r="I122" t="s">
        <v>10</v>
      </c>
      <c r="J122">
        <v>144</v>
      </c>
    </row>
    <row r="123" spans="1:10" x14ac:dyDescent="0.35">
      <c r="A123" t="s">
        <v>59</v>
      </c>
      <c r="B123" t="s">
        <v>258</v>
      </c>
      <c r="C123" s="1">
        <v>36810</v>
      </c>
      <c r="D123" t="s">
        <v>96</v>
      </c>
      <c r="E123" s="1">
        <v>36922</v>
      </c>
      <c r="F123" t="s">
        <v>28</v>
      </c>
      <c r="H123" t="s">
        <v>97</v>
      </c>
      <c r="I123" t="s">
        <v>11</v>
      </c>
      <c r="J123">
        <v>119</v>
      </c>
    </row>
    <row r="124" spans="1:10" x14ac:dyDescent="0.35">
      <c r="A124" t="s">
        <v>60</v>
      </c>
      <c r="B124" t="s">
        <v>259</v>
      </c>
      <c r="C124" s="1">
        <v>36810</v>
      </c>
      <c r="D124" t="s">
        <v>96</v>
      </c>
      <c r="E124" s="1">
        <v>36921</v>
      </c>
      <c r="F124" t="s">
        <v>28</v>
      </c>
      <c r="H124" t="s">
        <v>97</v>
      </c>
      <c r="I124" t="s">
        <v>11</v>
      </c>
      <c r="J124">
        <v>117</v>
      </c>
    </row>
    <row r="125" spans="1:10" x14ac:dyDescent="0.35">
      <c r="A125" t="s">
        <v>60</v>
      </c>
      <c r="B125" t="s">
        <v>260</v>
      </c>
      <c r="C125" s="1">
        <v>37221</v>
      </c>
      <c r="D125" t="s">
        <v>96</v>
      </c>
      <c r="E125" s="1">
        <v>37284</v>
      </c>
      <c r="F125" t="s">
        <v>15</v>
      </c>
      <c r="H125" t="s">
        <v>97</v>
      </c>
      <c r="I125" t="s">
        <v>11</v>
      </c>
      <c r="J125">
        <v>124</v>
      </c>
    </row>
    <row r="126" spans="1:10" x14ac:dyDescent="0.35">
      <c r="A126" t="s">
        <v>60</v>
      </c>
      <c r="B126" t="s">
        <v>261</v>
      </c>
      <c r="C126" s="1">
        <v>38110</v>
      </c>
      <c r="D126" t="s">
        <v>96</v>
      </c>
      <c r="E126" s="1">
        <v>38187</v>
      </c>
      <c r="F126" t="s">
        <v>18</v>
      </c>
      <c r="H126" t="s">
        <v>97</v>
      </c>
      <c r="I126" t="s">
        <v>10</v>
      </c>
      <c r="J126">
        <v>147</v>
      </c>
    </row>
    <row r="127" spans="1:10" x14ac:dyDescent="0.35">
      <c r="A127" t="s">
        <v>60</v>
      </c>
      <c r="B127" t="s">
        <v>262</v>
      </c>
      <c r="C127" s="1">
        <v>38482</v>
      </c>
      <c r="D127" t="s">
        <v>96</v>
      </c>
      <c r="E127" s="1">
        <v>38693</v>
      </c>
      <c r="F127" t="s">
        <v>30</v>
      </c>
      <c r="H127" t="s">
        <v>97</v>
      </c>
      <c r="I127" t="s">
        <v>10</v>
      </c>
      <c r="J127">
        <v>129</v>
      </c>
    </row>
    <row r="128" spans="1:10" x14ac:dyDescent="0.35">
      <c r="A128" t="s">
        <v>60</v>
      </c>
      <c r="B128" t="s">
        <v>263</v>
      </c>
      <c r="C128" s="1">
        <v>39063</v>
      </c>
      <c r="D128" t="s">
        <v>96</v>
      </c>
      <c r="E128" s="1">
        <v>39190</v>
      </c>
      <c r="F128" t="s">
        <v>9</v>
      </c>
      <c r="H128" t="s">
        <v>97</v>
      </c>
      <c r="I128" t="s">
        <v>11</v>
      </c>
      <c r="J128">
        <v>140</v>
      </c>
    </row>
    <row r="129" spans="1:10" x14ac:dyDescent="0.35">
      <c r="A129" t="s">
        <v>60</v>
      </c>
      <c r="B129" t="s">
        <v>264</v>
      </c>
      <c r="C129" s="1">
        <v>40148</v>
      </c>
      <c r="D129" t="s">
        <v>96</v>
      </c>
      <c r="E129" s="1">
        <v>40317</v>
      </c>
      <c r="F129" t="s">
        <v>13</v>
      </c>
      <c r="H129" t="s">
        <v>97</v>
      </c>
      <c r="I129" t="s">
        <v>11</v>
      </c>
      <c r="J129">
        <v>130</v>
      </c>
    </row>
    <row r="130" spans="1:10" x14ac:dyDescent="0.35">
      <c r="A130" t="s">
        <v>60</v>
      </c>
      <c r="B130" t="s">
        <v>265</v>
      </c>
      <c r="C130" s="1">
        <v>40337</v>
      </c>
      <c r="D130" t="s">
        <v>96</v>
      </c>
      <c r="E130" s="1">
        <v>40540</v>
      </c>
      <c r="F130" t="s">
        <v>13</v>
      </c>
      <c r="H130" t="s">
        <v>97</v>
      </c>
      <c r="I130" t="s">
        <v>10</v>
      </c>
      <c r="J130">
        <v>126</v>
      </c>
    </row>
    <row r="131" spans="1:10" x14ac:dyDescent="0.35">
      <c r="A131" t="s">
        <v>60</v>
      </c>
      <c r="B131" t="s">
        <v>266</v>
      </c>
      <c r="C131" s="1">
        <v>41016</v>
      </c>
      <c r="D131" t="s">
        <v>96</v>
      </c>
      <c r="E131" s="1">
        <v>41310</v>
      </c>
      <c r="F131" t="s">
        <v>13</v>
      </c>
      <c r="H131" t="s">
        <v>97</v>
      </c>
      <c r="I131" t="s">
        <v>10</v>
      </c>
      <c r="J131">
        <v>142</v>
      </c>
    </row>
    <row r="132" spans="1:10" x14ac:dyDescent="0.35">
      <c r="A132" t="s">
        <v>60</v>
      </c>
      <c r="B132" t="s">
        <v>267</v>
      </c>
      <c r="C132" s="1">
        <v>41192</v>
      </c>
      <c r="D132" t="s">
        <v>96</v>
      </c>
      <c r="E132" s="1">
        <v>41409</v>
      </c>
      <c r="F132" t="s">
        <v>9</v>
      </c>
      <c r="H132" t="s">
        <v>97</v>
      </c>
      <c r="I132" t="s">
        <v>11</v>
      </c>
      <c r="J132">
        <v>137</v>
      </c>
    </row>
    <row r="133" spans="1:10" x14ac:dyDescent="0.35">
      <c r="A133" t="s">
        <v>60</v>
      </c>
      <c r="B133" t="s">
        <v>268</v>
      </c>
      <c r="C133" s="1">
        <v>43965</v>
      </c>
      <c r="D133" t="s">
        <v>52</v>
      </c>
      <c r="E133" s="1">
        <v>44169</v>
      </c>
      <c r="F133" t="s">
        <v>53</v>
      </c>
      <c r="H133" t="s">
        <v>97</v>
      </c>
      <c r="I133" t="s">
        <v>10</v>
      </c>
      <c r="J133">
        <v>158</v>
      </c>
    </row>
    <row r="134" spans="1:10" x14ac:dyDescent="0.35">
      <c r="A134" t="s">
        <v>60</v>
      </c>
      <c r="B134" t="s">
        <v>269</v>
      </c>
      <c r="C134" s="1">
        <v>44145</v>
      </c>
      <c r="D134" t="s">
        <v>52</v>
      </c>
      <c r="E134" s="1">
        <v>44236</v>
      </c>
      <c r="F134" t="s">
        <v>57</v>
      </c>
      <c r="G134" t="s">
        <v>270</v>
      </c>
      <c r="H134" t="s">
        <v>97</v>
      </c>
      <c r="I134" t="s">
        <v>11</v>
      </c>
      <c r="J134">
        <v>151</v>
      </c>
    </row>
    <row r="135" spans="1:10" x14ac:dyDescent="0.35">
      <c r="A135" t="s">
        <v>60</v>
      </c>
      <c r="B135" t="s">
        <v>271</v>
      </c>
      <c r="C135" s="1">
        <v>44307</v>
      </c>
      <c r="D135" t="s">
        <v>52</v>
      </c>
      <c r="E135" s="1">
        <v>44568</v>
      </c>
      <c r="F135" t="s">
        <v>53</v>
      </c>
      <c r="H135" t="s">
        <v>97</v>
      </c>
      <c r="I135" t="s">
        <v>10</v>
      </c>
      <c r="J135">
        <v>154</v>
      </c>
    </row>
    <row r="136" spans="1:10" x14ac:dyDescent="0.35">
      <c r="A136" t="s">
        <v>60</v>
      </c>
      <c r="B136" t="s">
        <v>272</v>
      </c>
      <c r="C136" s="1">
        <v>44508</v>
      </c>
      <c r="D136" t="s">
        <v>52</v>
      </c>
      <c r="E136" s="1">
        <v>44705</v>
      </c>
      <c r="F136" t="s">
        <v>58</v>
      </c>
      <c r="H136" t="s">
        <v>97</v>
      </c>
      <c r="I136" t="s">
        <v>11</v>
      </c>
      <c r="J136">
        <v>149</v>
      </c>
    </row>
    <row r="137" spans="1:10" x14ac:dyDescent="0.35">
      <c r="A137" t="s">
        <v>60</v>
      </c>
      <c r="B137" t="s">
        <v>273</v>
      </c>
      <c r="C137" s="1">
        <v>44665</v>
      </c>
      <c r="D137" t="s">
        <v>52</v>
      </c>
      <c r="E137" s="1">
        <v>44874</v>
      </c>
      <c r="F137" t="s">
        <v>55</v>
      </c>
      <c r="H137" t="s">
        <v>97</v>
      </c>
      <c r="I137" t="s">
        <v>10</v>
      </c>
      <c r="J137">
        <v>150</v>
      </c>
    </row>
    <row r="138" spans="1:10" x14ac:dyDescent="0.35">
      <c r="A138" t="s">
        <v>61</v>
      </c>
      <c r="B138" t="s">
        <v>274</v>
      </c>
      <c r="C138" s="1">
        <v>39897</v>
      </c>
      <c r="D138" t="s">
        <v>96</v>
      </c>
      <c r="E138" s="1">
        <v>40185</v>
      </c>
      <c r="F138" t="s">
        <v>30</v>
      </c>
      <c r="H138" t="s">
        <v>97</v>
      </c>
      <c r="I138" t="s">
        <v>10</v>
      </c>
      <c r="J138">
        <v>127</v>
      </c>
    </row>
    <row r="139" spans="1:10" x14ac:dyDescent="0.35">
      <c r="A139" t="s">
        <v>61</v>
      </c>
      <c r="B139" t="s">
        <v>275</v>
      </c>
      <c r="C139" s="1">
        <v>40079</v>
      </c>
      <c r="D139" t="s">
        <v>96</v>
      </c>
      <c r="E139" s="1">
        <v>40345</v>
      </c>
      <c r="F139" t="s">
        <v>9</v>
      </c>
      <c r="H139" t="s">
        <v>97</v>
      </c>
      <c r="I139" t="s">
        <v>11</v>
      </c>
      <c r="J139">
        <v>131</v>
      </c>
    </row>
    <row r="140" spans="1:10" x14ac:dyDescent="0.35">
      <c r="A140" t="s">
        <v>62</v>
      </c>
      <c r="B140" t="s">
        <v>276</v>
      </c>
      <c r="C140" s="1">
        <v>36810</v>
      </c>
      <c r="D140" t="s">
        <v>96</v>
      </c>
      <c r="E140" s="1">
        <v>36921</v>
      </c>
      <c r="F140" t="s">
        <v>28</v>
      </c>
      <c r="H140" t="s">
        <v>97</v>
      </c>
      <c r="I140" t="s">
        <v>11</v>
      </c>
      <c r="J140">
        <v>149</v>
      </c>
    </row>
    <row r="141" spans="1:10" x14ac:dyDescent="0.35">
      <c r="A141" t="s">
        <v>62</v>
      </c>
      <c r="B141" t="s">
        <v>277</v>
      </c>
      <c r="C141" s="1">
        <v>37221</v>
      </c>
      <c r="D141" t="s">
        <v>96</v>
      </c>
      <c r="E141" s="1">
        <v>37284</v>
      </c>
      <c r="F141" t="s">
        <v>15</v>
      </c>
      <c r="H141" t="s">
        <v>97</v>
      </c>
      <c r="I141" t="s">
        <v>11</v>
      </c>
      <c r="J141">
        <v>130</v>
      </c>
    </row>
    <row r="142" spans="1:10" x14ac:dyDescent="0.35">
      <c r="A142" t="s">
        <v>62</v>
      </c>
      <c r="B142" t="s">
        <v>278</v>
      </c>
      <c r="C142" s="1">
        <v>38103</v>
      </c>
      <c r="D142" t="s">
        <v>96</v>
      </c>
      <c r="E142" s="1">
        <v>38187</v>
      </c>
      <c r="F142" t="s">
        <v>18</v>
      </c>
      <c r="H142" t="s">
        <v>97</v>
      </c>
      <c r="I142" t="s">
        <v>10</v>
      </c>
      <c r="J142">
        <v>155</v>
      </c>
    </row>
    <row r="143" spans="1:10" x14ac:dyDescent="0.35">
      <c r="A143" t="s">
        <v>62</v>
      </c>
      <c r="B143" t="s">
        <v>279</v>
      </c>
      <c r="C143" s="1">
        <v>38481</v>
      </c>
      <c r="D143" t="s">
        <v>96</v>
      </c>
      <c r="E143" s="1">
        <v>38693</v>
      </c>
      <c r="F143" t="s">
        <v>30</v>
      </c>
      <c r="H143" t="s">
        <v>97</v>
      </c>
      <c r="I143" t="s">
        <v>10</v>
      </c>
      <c r="J143">
        <v>146</v>
      </c>
    </row>
    <row r="144" spans="1:10" x14ac:dyDescent="0.35">
      <c r="A144" t="s">
        <v>62</v>
      </c>
      <c r="B144" t="s">
        <v>280</v>
      </c>
      <c r="C144" s="1">
        <v>39051</v>
      </c>
      <c r="D144" t="s">
        <v>96</v>
      </c>
      <c r="E144" s="1">
        <v>39324</v>
      </c>
      <c r="F144" t="s">
        <v>281</v>
      </c>
      <c r="H144" t="s">
        <v>97</v>
      </c>
      <c r="I144" t="s">
        <v>11</v>
      </c>
      <c r="J144">
        <v>150</v>
      </c>
    </row>
    <row r="145" spans="1:10" x14ac:dyDescent="0.35">
      <c r="A145" t="s">
        <v>62</v>
      </c>
      <c r="B145" t="s">
        <v>282</v>
      </c>
      <c r="C145" s="1">
        <v>39954</v>
      </c>
      <c r="D145" t="s">
        <v>96</v>
      </c>
      <c r="E145" s="1">
        <v>40206</v>
      </c>
      <c r="F145" t="s">
        <v>13</v>
      </c>
      <c r="H145" t="s">
        <v>97</v>
      </c>
      <c r="I145" t="s">
        <v>10</v>
      </c>
      <c r="J145">
        <v>153</v>
      </c>
    </row>
    <row r="146" spans="1:10" x14ac:dyDescent="0.35">
      <c r="A146" t="s">
        <v>62</v>
      </c>
      <c r="B146" t="s">
        <v>283</v>
      </c>
      <c r="C146" s="1">
        <v>40337</v>
      </c>
      <c r="D146" t="s">
        <v>96</v>
      </c>
      <c r="E146" s="1">
        <v>40540</v>
      </c>
      <c r="F146" t="s">
        <v>13</v>
      </c>
      <c r="H146" t="s">
        <v>97</v>
      </c>
      <c r="I146" t="s">
        <v>10</v>
      </c>
      <c r="J146">
        <v>160</v>
      </c>
    </row>
    <row r="147" spans="1:10" x14ac:dyDescent="0.35">
      <c r="A147" t="s">
        <v>62</v>
      </c>
      <c r="B147" t="s">
        <v>284</v>
      </c>
      <c r="C147" s="1">
        <v>41011</v>
      </c>
      <c r="D147" t="s">
        <v>96</v>
      </c>
      <c r="E147" s="1">
        <v>41302</v>
      </c>
      <c r="F147" t="s">
        <v>13</v>
      </c>
      <c r="H147" t="s">
        <v>97</v>
      </c>
      <c r="I147" t="s">
        <v>10</v>
      </c>
      <c r="J147">
        <v>156</v>
      </c>
    </row>
    <row r="148" spans="1:10" x14ac:dyDescent="0.35">
      <c r="A148" t="s">
        <v>62</v>
      </c>
      <c r="B148" t="s">
        <v>285</v>
      </c>
      <c r="C148" s="1">
        <v>41191</v>
      </c>
      <c r="D148" t="s">
        <v>96</v>
      </c>
      <c r="E148" s="1">
        <v>41365</v>
      </c>
      <c r="H148" t="s">
        <v>97</v>
      </c>
      <c r="I148" t="s">
        <v>11</v>
      </c>
      <c r="J148">
        <v>142</v>
      </c>
    </row>
    <row r="149" spans="1:10" x14ac:dyDescent="0.35">
      <c r="A149" t="s">
        <v>62</v>
      </c>
      <c r="B149" t="s">
        <v>286</v>
      </c>
      <c r="C149" s="1">
        <v>43965</v>
      </c>
      <c r="D149" t="s">
        <v>52</v>
      </c>
      <c r="E149" s="1">
        <v>44169</v>
      </c>
      <c r="F149" t="s">
        <v>53</v>
      </c>
      <c r="H149" t="s">
        <v>97</v>
      </c>
      <c r="I149" t="s">
        <v>10</v>
      </c>
      <c r="J149">
        <v>152</v>
      </c>
    </row>
    <row r="150" spans="1:10" x14ac:dyDescent="0.35">
      <c r="A150" t="s">
        <v>62</v>
      </c>
      <c r="B150" t="s">
        <v>287</v>
      </c>
      <c r="C150" s="1">
        <v>44141</v>
      </c>
      <c r="D150" t="s">
        <v>52</v>
      </c>
      <c r="E150" s="1">
        <v>44236</v>
      </c>
      <c r="F150" t="s">
        <v>57</v>
      </c>
      <c r="H150" t="s">
        <v>97</v>
      </c>
      <c r="I150" t="s">
        <v>11</v>
      </c>
      <c r="J150">
        <v>125</v>
      </c>
    </row>
    <row r="151" spans="1:10" x14ac:dyDescent="0.35">
      <c r="A151" t="s">
        <v>62</v>
      </c>
      <c r="B151" t="s">
        <v>288</v>
      </c>
      <c r="C151" s="1">
        <v>44307</v>
      </c>
      <c r="D151" t="s">
        <v>52</v>
      </c>
      <c r="E151" s="1">
        <v>44568</v>
      </c>
      <c r="F151" t="s">
        <v>53</v>
      </c>
      <c r="H151" t="s">
        <v>97</v>
      </c>
      <c r="I151" t="s">
        <v>10</v>
      </c>
      <c r="J151">
        <v>142</v>
      </c>
    </row>
    <row r="152" spans="1:10" x14ac:dyDescent="0.35">
      <c r="A152" t="s">
        <v>62</v>
      </c>
      <c r="B152" t="s">
        <v>289</v>
      </c>
      <c r="C152" s="1">
        <v>44508</v>
      </c>
      <c r="D152" t="s">
        <v>52</v>
      </c>
      <c r="E152" s="1">
        <v>44705</v>
      </c>
      <c r="F152" t="s">
        <v>58</v>
      </c>
      <c r="H152" t="s">
        <v>97</v>
      </c>
      <c r="I152" t="s">
        <v>11</v>
      </c>
      <c r="J152">
        <v>141</v>
      </c>
    </row>
    <row r="153" spans="1:10" x14ac:dyDescent="0.35">
      <c r="A153" t="s">
        <v>62</v>
      </c>
      <c r="B153" t="s">
        <v>290</v>
      </c>
      <c r="C153" s="1">
        <v>44665</v>
      </c>
      <c r="D153" t="s">
        <v>52</v>
      </c>
      <c r="E153" s="1">
        <v>44865</v>
      </c>
      <c r="F153" t="s">
        <v>55</v>
      </c>
      <c r="H153" t="s">
        <v>97</v>
      </c>
      <c r="I153" t="s">
        <v>10</v>
      </c>
      <c r="J153">
        <v>151</v>
      </c>
    </row>
    <row r="154" spans="1:10" x14ac:dyDescent="0.35">
      <c r="A154" t="s">
        <v>63</v>
      </c>
      <c r="B154" t="s">
        <v>291</v>
      </c>
      <c r="C154" s="1">
        <v>37963</v>
      </c>
      <c r="D154" t="s">
        <v>96</v>
      </c>
      <c r="E154" s="1">
        <v>38161</v>
      </c>
      <c r="F154" t="s">
        <v>9</v>
      </c>
      <c r="G154" t="s">
        <v>292</v>
      </c>
      <c r="H154" t="s">
        <v>97</v>
      </c>
      <c r="I154" t="s">
        <v>11</v>
      </c>
      <c r="J154">
        <v>152</v>
      </c>
    </row>
    <row r="155" spans="1:10" x14ac:dyDescent="0.35">
      <c r="A155" t="s">
        <v>63</v>
      </c>
      <c r="B155" t="s">
        <v>293</v>
      </c>
      <c r="C155" s="1">
        <v>38113</v>
      </c>
      <c r="D155" t="s">
        <v>96</v>
      </c>
      <c r="E155" s="1">
        <v>38187</v>
      </c>
      <c r="F155" t="s">
        <v>18</v>
      </c>
      <c r="H155" t="s">
        <v>97</v>
      </c>
      <c r="I155" t="s">
        <v>10</v>
      </c>
      <c r="J155">
        <v>154</v>
      </c>
    </row>
    <row r="156" spans="1:10" x14ac:dyDescent="0.35">
      <c r="A156" t="s">
        <v>63</v>
      </c>
      <c r="B156" t="s">
        <v>294</v>
      </c>
      <c r="C156" s="1">
        <v>38482</v>
      </c>
      <c r="D156" t="s">
        <v>96</v>
      </c>
      <c r="E156" s="1">
        <v>38693</v>
      </c>
      <c r="F156" t="s">
        <v>30</v>
      </c>
      <c r="H156" t="s">
        <v>97</v>
      </c>
      <c r="I156" t="s">
        <v>10</v>
      </c>
      <c r="J156">
        <v>124</v>
      </c>
    </row>
    <row r="157" spans="1:10" x14ac:dyDescent="0.35">
      <c r="A157" t="s">
        <v>63</v>
      </c>
      <c r="B157" t="s">
        <v>295</v>
      </c>
      <c r="C157" s="1">
        <v>39954</v>
      </c>
      <c r="D157" t="s">
        <v>96</v>
      </c>
      <c r="E157" s="1">
        <v>40205</v>
      </c>
      <c r="F157" t="s">
        <v>13</v>
      </c>
      <c r="H157" t="s">
        <v>97</v>
      </c>
      <c r="I157" t="s">
        <v>10</v>
      </c>
      <c r="J157">
        <v>147</v>
      </c>
    </row>
    <row r="158" spans="1:10" x14ac:dyDescent="0.35">
      <c r="A158" t="s">
        <v>63</v>
      </c>
      <c r="B158" t="s">
        <v>296</v>
      </c>
      <c r="C158" s="1">
        <v>40322</v>
      </c>
      <c r="D158" t="s">
        <v>96</v>
      </c>
      <c r="E158" s="1">
        <v>40541</v>
      </c>
      <c r="F158" t="s">
        <v>13</v>
      </c>
      <c r="H158" t="s">
        <v>97</v>
      </c>
      <c r="I158" t="s">
        <v>10</v>
      </c>
      <c r="J158">
        <v>149</v>
      </c>
    </row>
    <row r="159" spans="1:10" x14ac:dyDescent="0.35">
      <c r="A159" t="s">
        <v>63</v>
      </c>
      <c r="B159" t="s">
        <v>297</v>
      </c>
      <c r="C159" s="1">
        <v>41016</v>
      </c>
      <c r="D159" t="s">
        <v>96</v>
      </c>
      <c r="E159" s="1">
        <v>41302</v>
      </c>
      <c r="F159" t="s">
        <v>13</v>
      </c>
      <c r="H159" t="s">
        <v>97</v>
      </c>
      <c r="I159" t="s">
        <v>10</v>
      </c>
      <c r="J159">
        <v>144</v>
      </c>
    </row>
    <row r="160" spans="1:10" x14ac:dyDescent="0.35">
      <c r="A160" t="s">
        <v>63</v>
      </c>
      <c r="B160" t="s">
        <v>298</v>
      </c>
      <c r="C160" s="1">
        <v>41191</v>
      </c>
      <c r="D160" t="s">
        <v>96</v>
      </c>
      <c r="E160" s="1">
        <v>41365</v>
      </c>
      <c r="F160" t="s">
        <v>299</v>
      </c>
      <c r="H160" t="s">
        <v>97</v>
      </c>
      <c r="I160" t="s">
        <v>11</v>
      </c>
      <c r="J160">
        <v>139</v>
      </c>
    </row>
    <row r="161" spans="1:10" x14ac:dyDescent="0.35">
      <c r="A161" t="s">
        <v>63</v>
      </c>
      <c r="B161" t="s">
        <v>300</v>
      </c>
      <c r="C161" s="1">
        <v>43965</v>
      </c>
      <c r="D161" t="s">
        <v>52</v>
      </c>
      <c r="E161" s="1">
        <v>44169</v>
      </c>
      <c r="F161" t="s">
        <v>53</v>
      </c>
      <c r="H161" t="s">
        <v>97</v>
      </c>
      <c r="I161" t="s">
        <v>10</v>
      </c>
      <c r="J161">
        <v>141</v>
      </c>
    </row>
    <row r="162" spans="1:10" x14ac:dyDescent="0.35">
      <c r="A162" t="s">
        <v>63</v>
      </c>
      <c r="B162" t="s">
        <v>301</v>
      </c>
      <c r="C162" s="1">
        <v>44141</v>
      </c>
      <c r="D162" t="s">
        <v>54</v>
      </c>
      <c r="E162" s="1">
        <v>44177</v>
      </c>
      <c r="F162" t="s">
        <v>9</v>
      </c>
      <c r="G162" t="s">
        <v>302</v>
      </c>
      <c r="H162" t="s">
        <v>97</v>
      </c>
      <c r="I162" t="s">
        <v>11</v>
      </c>
      <c r="J162">
        <v>147</v>
      </c>
    </row>
    <row r="163" spans="1:10" x14ac:dyDescent="0.35">
      <c r="A163" t="s">
        <v>63</v>
      </c>
      <c r="B163" t="s">
        <v>303</v>
      </c>
      <c r="C163" s="1">
        <v>44307</v>
      </c>
      <c r="D163" t="s">
        <v>52</v>
      </c>
      <c r="E163" s="1">
        <v>44568</v>
      </c>
      <c r="F163" t="s">
        <v>53</v>
      </c>
      <c r="H163" t="s">
        <v>97</v>
      </c>
      <c r="I163" t="s">
        <v>10</v>
      </c>
      <c r="J163">
        <v>142</v>
      </c>
    </row>
    <row r="164" spans="1:10" x14ac:dyDescent="0.35">
      <c r="A164" t="s">
        <v>63</v>
      </c>
      <c r="B164" t="s">
        <v>304</v>
      </c>
      <c r="C164" s="1">
        <v>44508</v>
      </c>
      <c r="D164" t="s">
        <v>52</v>
      </c>
      <c r="E164" s="1">
        <v>44705</v>
      </c>
      <c r="F164" t="s">
        <v>58</v>
      </c>
      <c r="H164" t="s">
        <v>97</v>
      </c>
      <c r="I164" t="s">
        <v>11</v>
      </c>
      <c r="J164">
        <v>146</v>
      </c>
    </row>
    <row r="165" spans="1:10" x14ac:dyDescent="0.35">
      <c r="A165" t="s">
        <v>63</v>
      </c>
      <c r="B165" t="s">
        <v>305</v>
      </c>
      <c r="C165" s="1">
        <v>44665</v>
      </c>
      <c r="D165" t="s">
        <v>52</v>
      </c>
      <c r="E165" s="1">
        <v>44865</v>
      </c>
      <c r="F165" t="s">
        <v>55</v>
      </c>
      <c r="H165" t="s">
        <v>97</v>
      </c>
      <c r="I165" t="s">
        <v>10</v>
      </c>
      <c r="J165">
        <v>158</v>
      </c>
    </row>
    <row r="166" spans="1:10" x14ac:dyDescent="0.35">
      <c r="A166" t="s">
        <v>64</v>
      </c>
      <c r="B166" t="s">
        <v>306</v>
      </c>
      <c r="C166" s="1">
        <v>42836</v>
      </c>
      <c r="D166" t="s">
        <v>96</v>
      </c>
      <c r="E166" s="1">
        <v>42913</v>
      </c>
      <c r="F166" t="s">
        <v>121</v>
      </c>
      <c r="H166" t="s">
        <v>97</v>
      </c>
      <c r="I166" t="s">
        <v>10</v>
      </c>
      <c r="J166">
        <v>152</v>
      </c>
    </row>
    <row r="167" spans="1:10" x14ac:dyDescent="0.35">
      <c r="A167" t="s">
        <v>64</v>
      </c>
      <c r="B167" t="s">
        <v>307</v>
      </c>
      <c r="C167" s="1">
        <v>42992</v>
      </c>
      <c r="D167" t="s">
        <v>96</v>
      </c>
      <c r="E167" s="1">
        <v>43000</v>
      </c>
      <c r="F167" t="s">
        <v>308</v>
      </c>
      <c r="H167" t="s">
        <v>97</v>
      </c>
      <c r="I167" t="s">
        <v>11</v>
      </c>
      <c r="J167">
        <v>149</v>
      </c>
    </row>
    <row r="168" spans="1:10" x14ac:dyDescent="0.35">
      <c r="A168" t="s">
        <v>64</v>
      </c>
      <c r="B168" t="s">
        <v>309</v>
      </c>
      <c r="C168" s="1">
        <v>44144</v>
      </c>
      <c r="D168" t="s">
        <v>54</v>
      </c>
      <c r="E168" s="1">
        <v>44173</v>
      </c>
      <c r="F168" t="s">
        <v>65</v>
      </c>
      <c r="H168" t="s">
        <v>97</v>
      </c>
      <c r="I168" t="s">
        <v>11</v>
      </c>
      <c r="J168">
        <v>149</v>
      </c>
    </row>
    <row r="169" spans="1:10" x14ac:dyDescent="0.35">
      <c r="A169" t="s">
        <v>64</v>
      </c>
      <c r="B169" t="s">
        <v>310</v>
      </c>
      <c r="C169" s="1">
        <v>44329</v>
      </c>
      <c r="D169" t="s">
        <v>54</v>
      </c>
      <c r="E169" s="1">
        <v>44329</v>
      </c>
      <c r="F169" t="s">
        <v>66</v>
      </c>
      <c r="H169" t="s">
        <v>97</v>
      </c>
      <c r="I169" t="s">
        <v>10</v>
      </c>
      <c r="J169">
        <v>159</v>
      </c>
    </row>
    <row r="170" spans="1:10" x14ac:dyDescent="0.35">
      <c r="A170" t="s">
        <v>64</v>
      </c>
      <c r="B170" t="s">
        <v>311</v>
      </c>
      <c r="C170" s="1">
        <v>44508</v>
      </c>
      <c r="D170" t="s">
        <v>54</v>
      </c>
      <c r="E170" s="1">
        <v>44514</v>
      </c>
      <c r="F170" t="s">
        <v>9</v>
      </c>
      <c r="G170" t="s">
        <v>312</v>
      </c>
      <c r="H170" t="s">
        <v>97</v>
      </c>
      <c r="I170" t="s">
        <v>11</v>
      </c>
      <c r="J170">
        <v>156</v>
      </c>
    </row>
    <row r="171" spans="1:10" x14ac:dyDescent="0.35">
      <c r="A171" t="s">
        <v>64</v>
      </c>
      <c r="B171" t="s">
        <v>313</v>
      </c>
      <c r="C171" s="1">
        <v>44683</v>
      </c>
      <c r="D171" t="s">
        <v>54</v>
      </c>
      <c r="E171" s="1">
        <v>44688</v>
      </c>
      <c r="F171" t="s">
        <v>9</v>
      </c>
      <c r="H171" t="s">
        <v>97</v>
      </c>
      <c r="I171" t="s">
        <v>10</v>
      </c>
      <c r="J171">
        <v>150</v>
      </c>
    </row>
    <row r="172" spans="1:10" x14ac:dyDescent="0.35">
      <c r="A172" t="s">
        <v>64</v>
      </c>
      <c r="B172" t="s">
        <v>314</v>
      </c>
      <c r="C172" s="1">
        <v>44860</v>
      </c>
      <c r="D172" t="s">
        <v>54</v>
      </c>
      <c r="E172" s="1">
        <v>44874</v>
      </c>
      <c r="F172" t="s">
        <v>9</v>
      </c>
      <c r="H172" t="s">
        <v>97</v>
      </c>
      <c r="I172" t="s">
        <v>11</v>
      </c>
      <c r="J172">
        <v>154</v>
      </c>
    </row>
    <row r="173" spans="1:10" x14ac:dyDescent="0.35">
      <c r="A173" t="s">
        <v>67</v>
      </c>
      <c r="B173" t="s">
        <v>315</v>
      </c>
      <c r="C173" s="1">
        <v>44144</v>
      </c>
      <c r="D173" t="s">
        <v>54</v>
      </c>
      <c r="E173" s="1">
        <v>44172</v>
      </c>
      <c r="F173" t="s">
        <v>65</v>
      </c>
      <c r="G173" t="s">
        <v>316</v>
      </c>
      <c r="H173" t="s">
        <v>97</v>
      </c>
      <c r="I173" t="s">
        <v>11</v>
      </c>
      <c r="J173">
        <v>137</v>
      </c>
    </row>
    <row r="174" spans="1:10" x14ac:dyDescent="0.35">
      <c r="A174" t="s">
        <v>67</v>
      </c>
      <c r="B174" t="s">
        <v>317</v>
      </c>
      <c r="C174" s="1">
        <v>44329</v>
      </c>
      <c r="D174" t="s">
        <v>54</v>
      </c>
      <c r="E174" s="1">
        <v>44329</v>
      </c>
      <c r="F174" t="s">
        <v>66</v>
      </c>
      <c r="H174" t="s">
        <v>97</v>
      </c>
      <c r="I174" t="s">
        <v>10</v>
      </c>
      <c r="J174">
        <v>172</v>
      </c>
    </row>
    <row r="175" spans="1:10" x14ac:dyDescent="0.35">
      <c r="A175" t="s">
        <v>67</v>
      </c>
      <c r="B175" t="s">
        <v>318</v>
      </c>
      <c r="C175" s="1">
        <v>44508</v>
      </c>
      <c r="D175" t="s">
        <v>54</v>
      </c>
      <c r="E175" s="1">
        <v>44514</v>
      </c>
      <c r="F175" t="s">
        <v>9</v>
      </c>
      <c r="G175" t="s">
        <v>319</v>
      </c>
      <c r="H175" t="s">
        <v>97</v>
      </c>
      <c r="I175" t="s">
        <v>11</v>
      </c>
      <c r="J175">
        <v>156</v>
      </c>
    </row>
    <row r="176" spans="1:10" x14ac:dyDescent="0.35">
      <c r="A176" t="s">
        <v>67</v>
      </c>
      <c r="B176" t="s">
        <v>320</v>
      </c>
      <c r="C176" s="1">
        <v>44683</v>
      </c>
      <c r="D176" t="s">
        <v>54</v>
      </c>
      <c r="E176" s="1">
        <v>44688</v>
      </c>
      <c r="F176" t="s">
        <v>9</v>
      </c>
      <c r="H176" t="s">
        <v>97</v>
      </c>
      <c r="I176" t="s">
        <v>10</v>
      </c>
      <c r="J176">
        <v>165</v>
      </c>
    </row>
    <row r="177" spans="1:10" x14ac:dyDescent="0.35">
      <c r="A177" t="s">
        <v>67</v>
      </c>
      <c r="B177" t="s">
        <v>321</v>
      </c>
      <c r="C177" s="1">
        <v>44860</v>
      </c>
      <c r="D177" t="s">
        <v>54</v>
      </c>
      <c r="E177" s="1">
        <v>44874</v>
      </c>
      <c r="F177" t="s">
        <v>9</v>
      </c>
      <c r="H177" t="s">
        <v>97</v>
      </c>
      <c r="I177" t="s">
        <v>11</v>
      </c>
      <c r="J177">
        <v>150</v>
      </c>
    </row>
    <row r="178" spans="1:10" x14ac:dyDescent="0.35">
      <c r="A178" t="s">
        <v>68</v>
      </c>
      <c r="B178" t="s">
        <v>322</v>
      </c>
      <c r="C178" s="1">
        <v>44144</v>
      </c>
      <c r="D178" t="s">
        <v>54</v>
      </c>
      <c r="E178" s="1">
        <v>44172</v>
      </c>
      <c r="F178" t="s">
        <v>65</v>
      </c>
      <c r="H178" t="s">
        <v>97</v>
      </c>
      <c r="I178" t="s">
        <v>11</v>
      </c>
      <c r="J178">
        <v>133</v>
      </c>
    </row>
    <row r="179" spans="1:10" x14ac:dyDescent="0.35">
      <c r="A179" t="s">
        <v>68</v>
      </c>
      <c r="B179" t="s">
        <v>323</v>
      </c>
      <c r="C179" s="1">
        <v>44329</v>
      </c>
      <c r="D179" t="s">
        <v>54</v>
      </c>
      <c r="E179" s="1">
        <v>44329</v>
      </c>
      <c r="F179" t="s">
        <v>66</v>
      </c>
      <c r="H179" t="s">
        <v>97</v>
      </c>
      <c r="I179" t="s">
        <v>10</v>
      </c>
      <c r="J179">
        <v>146</v>
      </c>
    </row>
    <row r="180" spans="1:10" x14ac:dyDescent="0.35">
      <c r="A180" t="s">
        <v>68</v>
      </c>
      <c r="B180" t="s">
        <v>324</v>
      </c>
      <c r="C180" s="1">
        <v>44509</v>
      </c>
      <c r="D180" t="s">
        <v>54</v>
      </c>
      <c r="E180" s="1">
        <v>44514</v>
      </c>
      <c r="F180" t="s">
        <v>9</v>
      </c>
      <c r="G180" t="s">
        <v>325</v>
      </c>
      <c r="H180" t="s">
        <v>97</v>
      </c>
      <c r="I180" t="s">
        <v>11</v>
      </c>
      <c r="J180">
        <v>142</v>
      </c>
    </row>
    <row r="181" spans="1:10" x14ac:dyDescent="0.35">
      <c r="A181" t="s">
        <v>68</v>
      </c>
      <c r="B181" t="s">
        <v>326</v>
      </c>
      <c r="C181" s="1">
        <v>44683</v>
      </c>
      <c r="D181" t="s">
        <v>54</v>
      </c>
      <c r="E181" s="1">
        <v>44688</v>
      </c>
      <c r="F181" t="s">
        <v>9</v>
      </c>
      <c r="H181" t="s">
        <v>97</v>
      </c>
      <c r="I181" t="s">
        <v>10</v>
      </c>
      <c r="J181">
        <v>153</v>
      </c>
    </row>
    <row r="182" spans="1:10" x14ac:dyDescent="0.35">
      <c r="A182" t="s">
        <v>68</v>
      </c>
      <c r="B182" t="s">
        <v>327</v>
      </c>
      <c r="C182" s="1">
        <v>44860</v>
      </c>
      <c r="D182" t="s">
        <v>54</v>
      </c>
      <c r="E182" s="1">
        <v>44874</v>
      </c>
      <c r="F182" t="s">
        <v>9</v>
      </c>
      <c r="H182" t="s">
        <v>97</v>
      </c>
      <c r="I182" t="s">
        <v>11</v>
      </c>
      <c r="J182">
        <v>149</v>
      </c>
    </row>
    <row r="183" spans="1:10" x14ac:dyDescent="0.35">
      <c r="A183" t="s">
        <v>69</v>
      </c>
      <c r="B183" t="s">
        <v>328</v>
      </c>
      <c r="C183" s="1">
        <v>44144</v>
      </c>
      <c r="D183" t="s">
        <v>54</v>
      </c>
      <c r="E183" s="1">
        <v>44172</v>
      </c>
      <c r="F183" t="s">
        <v>65</v>
      </c>
      <c r="H183" t="s">
        <v>97</v>
      </c>
      <c r="I183" t="s">
        <v>11</v>
      </c>
      <c r="J183">
        <v>150</v>
      </c>
    </row>
    <row r="184" spans="1:10" x14ac:dyDescent="0.35">
      <c r="A184" t="s">
        <v>69</v>
      </c>
      <c r="B184" t="s">
        <v>329</v>
      </c>
      <c r="C184" s="1">
        <v>44329</v>
      </c>
      <c r="D184" t="s">
        <v>54</v>
      </c>
      <c r="E184" s="1">
        <v>44329</v>
      </c>
      <c r="F184" t="s">
        <v>66</v>
      </c>
      <c r="H184" t="s">
        <v>97</v>
      </c>
      <c r="I184" t="s">
        <v>10</v>
      </c>
      <c r="J184">
        <v>144</v>
      </c>
    </row>
    <row r="185" spans="1:10" x14ac:dyDescent="0.35">
      <c r="A185" t="s">
        <v>69</v>
      </c>
      <c r="B185" t="s">
        <v>330</v>
      </c>
      <c r="C185" s="1">
        <v>44509</v>
      </c>
      <c r="D185" t="s">
        <v>54</v>
      </c>
      <c r="E185" s="1">
        <v>44514</v>
      </c>
      <c r="F185" t="s">
        <v>9</v>
      </c>
      <c r="G185" t="s">
        <v>331</v>
      </c>
      <c r="H185" t="s">
        <v>97</v>
      </c>
      <c r="I185" t="s">
        <v>11</v>
      </c>
      <c r="J185">
        <v>140</v>
      </c>
    </row>
    <row r="186" spans="1:10" x14ac:dyDescent="0.35">
      <c r="A186" t="s">
        <v>69</v>
      </c>
      <c r="B186" t="s">
        <v>332</v>
      </c>
      <c r="C186" s="1">
        <v>44683</v>
      </c>
      <c r="D186" t="s">
        <v>54</v>
      </c>
      <c r="E186" s="1">
        <v>44688</v>
      </c>
      <c r="F186" t="s">
        <v>9</v>
      </c>
      <c r="H186" t="s">
        <v>97</v>
      </c>
      <c r="I186" t="s">
        <v>10</v>
      </c>
      <c r="J186">
        <v>155</v>
      </c>
    </row>
    <row r="187" spans="1:10" x14ac:dyDescent="0.35">
      <c r="A187" t="s">
        <v>69</v>
      </c>
      <c r="B187" t="s">
        <v>333</v>
      </c>
      <c r="C187" s="1">
        <v>44860</v>
      </c>
      <c r="D187" t="s">
        <v>54</v>
      </c>
      <c r="E187" s="1">
        <v>44874</v>
      </c>
      <c r="F187" t="s">
        <v>9</v>
      </c>
      <c r="H187" t="s">
        <v>97</v>
      </c>
      <c r="I187" t="s">
        <v>11</v>
      </c>
      <c r="J187">
        <v>137</v>
      </c>
    </row>
    <row r="188" spans="1:10" x14ac:dyDescent="0.35">
      <c r="A188" t="s">
        <v>70</v>
      </c>
      <c r="B188" t="s">
        <v>334</v>
      </c>
      <c r="C188" s="1">
        <v>37371</v>
      </c>
      <c r="D188" t="s">
        <v>96</v>
      </c>
      <c r="E188" s="1">
        <v>37599</v>
      </c>
      <c r="F188" t="s">
        <v>48</v>
      </c>
      <c r="H188" t="s">
        <v>97</v>
      </c>
      <c r="I188" t="s">
        <v>10</v>
      </c>
      <c r="J188">
        <v>172</v>
      </c>
    </row>
    <row r="189" spans="1:10" x14ac:dyDescent="0.35">
      <c r="A189" t="s">
        <v>70</v>
      </c>
      <c r="B189" t="s">
        <v>335</v>
      </c>
      <c r="C189" s="1">
        <v>37530</v>
      </c>
      <c r="D189" t="s">
        <v>96</v>
      </c>
      <c r="E189" s="1">
        <v>37789</v>
      </c>
      <c r="F189" t="s">
        <v>48</v>
      </c>
      <c r="H189" t="s">
        <v>97</v>
      </c>
      <c r="I189" t="s">
        <v>11</v>
      </c>
      <c r="J189">
        <v>166</v>
      </c>
    </row>
    <row r="190" spans="1:10" x14ac:dyDescent="0.35">
      <c r="A190" t="s">
        <v>70</v>
      </c>
      <c r="B190" t="s">
        <v>336</v>
      </c>
      <c r="C190" s="1">
        <v>38482</v>
      </c>
      <c r="D190" t="s">
        <v>96</v>
      </c>
      <c r="E190" s="1">
        <v>38693</v>
      </c>
      <c r="F190" t="s">
        <v>30</v>
      </c>
      <c r="H190" t="s">
        <v>97</v>
      </c>
      <c r="I190" t="s">
        <v>10</v>
      </c>
      <c r="J190">
        <v>152</v>
      </c>
    </row>
    <row r="191" spans="1:10" x14ac:dyDescent="0.35">
      <c r="A191" t="s">
        <v>70</v>
      </c>
      <c r="B191" t="s">
        <v>337</v>
      </c>
      <c r="C191" s="1">
        <v>39051</v>
      </c>
      <c r="D191" t="s">
        <v>96</v>
      </c>
      <c r="E191" s="1">
        <v>39324</v>
      </c>
      <c r="F191" t="s">
        <v>30</v>
      </c>
      <c r="H191" t="s">
        <v>97</v>
      </c>
      <c r="I191" t="s">
        <v>11</v>
      </c>
      <c r="J191">
        <v>171</v>
      </c>
    </row>
    <row r="192" spans="1:10" x14ac:dyDescent="0.35">
      <c r="A192" t="s">
        <v>71</v>
      </c>
      <c r="B192" t="s">
        <v>338</v>
      </c>
      <c r="C192" s="1">
        <v>36811</v>
      </c>
      <c r="D192" t="s">
        <v>96</v>
      </c>
      <c r="E192" s="1">
        <v>36921</v>
      </c>
      <c r="F192" t="s">
        <v>15</v>
      </c>
      <c r="H192" t="s">
        <v>97</v>
      </c>
      <c r="I192" t="s">
        <v>11</v>
      </c>
      <c r="J192">
        <v>139</v>
      </c>
    </row>
    <row r="193" spans="1:10" x14ac:dyDescent="0.35">
      <c r="A193" t="s">
        <v>71</v>
      </c>
      <c r="B193" t="s">
        <v>339</v>
      </c>
      <c r="C193" s="1">
        <v>37221</v>
      </c>
      <c r="D193" t="s">
        <v>96</v>
      </c>
      <c r="E193" s="1">
        <v>37284</v>
      </c>
      <c r="F193" t="s">
        <v>15</v>
      </c>
      <c r="H193" t="s">
        <v>97</v>
      </c>
      <c r="I193" t="s">
        <v>11</v>
      </c>
      <c r="J193">
        <v>144</v>
      </c>
    </row>
    <row r="194" spans="1:10" x14ac:dyDescent="0.35">
      <c r="A194" t="s">
        <v>71</v>
      </c>
      <c r="B194" t="s">
        <v>340</v>
      </c>
      <c r="C194" s="1">
        <v>37963</v>
      </c>
      <c r="D194" t="s">
        <v>96</v>
      </c>
      <c r="E194" s="1">
        <v>38085</v>
      </c>
      <c r="F194" t="s">
        <v>9</v>
      </c>
      <c r="H194" t="s">
        <v>97</v>
      </c>
      <c r="I194" t="s">
        <v>11</v>
      </c>
      <c r="J194">
        <v>156</v>
      </c>
    </row>
    <row r="195" spans="1:10" x14ac:dyDescent="0.35">
      <c r="A195" t="s">
        <v>71</v>
      </c>
      <c r="B195" t="s">
        <v>341</v>
      </c>
      <c r="C195" s="1">
        <v>38113</v>
      </c>
      <c r="D195" t="s">
        <v>96</v>
      </c>
      <c r="E195" s="1">
        <v>38187</v>
      </c>
      <c r="F195" t="s">
        <v>18</v>
      </c>
      <c r="H195" t="s">
        <v>97</v>
      </c>
      <c r="I195" t="s">
        <v>10</v>
      </c>
      <c r="J195">
        <v>163</v>
      </c>
    </row>
    <row r="196" spans="1:10" x14ac:dyDescent="0.35">
      <c r="A196" t="s">
        <v>71</v>
      </c>
      <c r="B196" t="s">
        <v>342</v>
      </c>
      <c r="C196" s="1">
        <v>38482</v>
      </c>
      <c r="D196" t="s">
        <v>96</v>
      </c>
      <c r="E196" s="1">
        <v>38693</v>
      </c>
      <c r="F196" t="s">
        <v>30</v>
      </c>
      <c r="H196" t="s">
        <v>97</v>
      </c>
      <c r="I196" t="s">
        <v>10</v>
      </c>
      <c r="J196">
        <v>146</v>
      </c>
    </row>
    <row r="197" spans="1:10" x14ac:dyDescent="0.35">
      <c r="A197" t="s">
        <v>71</v>
      </c>
      <c r="B197" t="s">
        <v>343</v>
      </c>
      <c r="C197" s="1">
        <v>38649</v>
      </c>
      <c r="D197" t="s">
        <v>96</v>
      </c>
      <c r="E197" s="1">
        <v>38693</v>
      </c>
      <c r="F197" t="s">
        <v>9</v>
      </c>
      <c r="H197" t="s">
        <v>97</v>
      </c>
      <c r="I197" t="s">
        <v>11</v>
      </c>
      <c r="J197">
        <v>127</v>
      </c>
    </row>
    <row r="198" spans="1:10" x14ac:dyDescent="0.35">
      <c r="A198" t="s">
        <v>71</v>
      </c>
      <c r="B198" t="s">
        <v>344</v>
      </c>
      <c r="C198" s="1">
        <v>39953</v>
      </c>
      <c r="D198" t="s">
        <v>96</v>
      </c>
      <c r="E198" s="1">
        <v>40220</v>
      </c>
      <c r="F198" t="s">
        <v>13</v>
      </c>
      <c r="H198" t="s">
        <v>97</v>
      </c>
      <c r="I198" t="s">
        <v>10</v>
      </c>
      <c r="J198">
        <v>163</v>
      </c>
    </row>
    <row r="199" spans="1:10" x14ac:dyDescent="0.35">
      <c r="A199" t="s">
        <v>71</v>
      </c>
      <c r="B199" t="s">
        <v>345</v>
      </c>
      <c r="C199" s="1">
        <v>40322</v>
      </c>
      <c r="D199" t="s">
        <v>96</v>
      </c>
      <c r="E199" s="1">
        <v>40541</v>
      </c>
      <c r="F199" t="s">
        <v>13</v>
      </c>
      <c r="H199" t="s">
        <v>97</v>
      </c>
      <c r="I199" t="s">
        <v>10</v>
      </c>
      <c r="J199">
        <v>160</v>
      </c>
    </row>
    <row r="200" spans="1:10" x14ac:dyDescent="0.35">
      <c r="A200" t="s">
        <v>71</v>
      </c>
      <c r="B200" t="s">
        <v>346</v>
      </c>
      <c r="C200" s="1">
        <v>41016</v>
      </c>
      <c r="D200" t="s">
        <v>96</v>
      </c>
      <c r="E200" s="1">
        <v>41303</v>
      </c>
      <c r="F200" t="s">
        <v>13</v>
      </c>
      <c r="H200" t="s">
        <v>97</v>
      </c>
      <c r="I200" t="s">
        <v>10</v>
      </c>
      <c r="J200">
        <v>149</v>
      </c>
    </row>
    <row r="201" spans="1:10" x14ac:dyDescent="0.35">
      <c r="A201" t="s">
        <v>71</v>
      </c>
      <c r="B201" t="s">
        <v>347</v>
      </c>
      <c r="C201" s="1">
        <v>41191</v>
      </c>
      <c r="D201" t="s">
        <v>96</v>
      </c>
      <c r="E201" s="1">
        <v>41365</v>
      </c>
      <c r="F201" t="s">
        <v>13</v>
      </c>
      <c r="H201" t="s">
        <v>97</v>
      </c>
      <c r="I201" t="s">
        <v>11</v>
      </c>
      <c r="J201">
        <v>148</v>
      </c>
    </row>
    <row r="202" spans="1:10" x14ac:dyDescent="0.35">
      <c r="A202" t="s">
        <v>71</v>
      </c>
      <c r="B202" t="s">
        <v>348</v>
      </c>
      <c r="C202" s="1">
        <v>43965</v>
      </c>
      <c r="D202" t="s">
        <v>52</v>
      </c>
      <c r="E202" s="1">
        <v>44172</v>
      </c>
      <c r="F202" t="s">
        <v>53</v>
      </c>
      <c r="H202" t="s">
        <v>97</v>
      </c>
      <c r="I202" t="s">
        <v>10</v>
      </c>
      <c r="J202">
        <v>154</v>
      </c>
    </row>
    <row r="203" spans="1:10" x14ac:dyDescent="0.35">
      <c r="A203" t="s">
        <v>71</v>
      </c>
      <c r="B203" t="s">
        <v>349</v>
      </c>
      <c r="C203" s="1">
        <v>44144</v>
      </c>
      <c r="D203" t="s">
        <v>52</v>
      </c>
      <c r="E203" s="1">
        <v>44236</v>
      </c>
      <c r="F203" t="s">
        <v>57</v>
      </c>
      <c r="G203" t="s">
        <v>350</v>
      </c>
      <c r="H203" t="s">
        <v>97</v>
      </c>
      <c r="I203" t="s">
        <v>11</v>
      </c>
      <c r="J203">
        <v>153</v>
      </c>
    </row>
    <row r="204" spans="1:10" x14ac:dyDescent="0.35">
      <c r="A204" t="s">
        <v>71</v>
      </c>
      <c r="B204" t="s">
        <v>351</v>
      </c>
      <c r="C204" s="1">
        <v>44307</v>
      </c>
      <c r="D204" t="s">
        <v>52</v>
      </c>
      <c r="E204" s="1">
        <v>44568</v>
      </c>
      <c r="F204" t="s">
        <v>53</v>
      </c>
      <c r="H204" t="s">
        <v>97</v>
      </c>
      <c r="I204" t="s">
        <v>10</v>
      </c>
      <c r="J204">
        <v>163</v>
      </c>
    </row>
    <row r="205" spans="1:10" x14ac:dyDescent="0.35">
      <c r="A205" t="s">
        <v>71</v>
      </c>
      <c r="B205" t="s">
        <v>352</v>
      </c>
      <c r="C205" s="1">
        <v>44508</v>
      </c>
      <c r="D205" t="s">
        <v>52</v>
      </c>
      <c r="E205" s="1">
        <v>44753</v>
      </c>
      <c r="F205" t="s">
        <v>53</v>
      </c>
      <c r="H205" t="s">
        <v>97</v>
      </c>
      <c r="I205" t="s">
        <v>11</v>
      </c>
      <c r="J205">
        <v>147</v>
      </c>
    </row>
    <row r="206" spans="1:10" x14ac:dyDescent="0.35">
      <c r="A206" t="s">
        <v>71</v>
      </c>
      <c r="B206" t="s">
        <v>353</v>
      </c>
      <c r="C206" s="1">
        <v>44665</v>
      </c>
      <c r="D206" t="s">
        <v>52</v>
      </c>
      <c r="E206" s="1">
        <v>44865</v>
      </c>
      <c r="F206" t="s">
        <v>55</v>
      </c>
      <c r="H206" t="s">
        <v>97</v>
      </c>
      <c r="I206" t="s">
        <v>10</v>
      </c>
      <c r="J206">
        <v>162</v>
      </c>
    </row>
    <row r="207" spans="1:10" x14ac:dyDescent="0.35">
      <c r="A207" t="s">
        <v>72</v>
      </c>
      <c r="B207" t="s">
        <v>354</v>
      </c>
      <c r="C207" s="1">
        <v>43047</v>
      </c>
      <c r="D207" t="s">
        <v>96</v>
      </c>
      <c r="E207" s="1">
        <v>43122</v>
      </c>
      <c r="F207" t="s">
        <v>355</v>
      </c>
      <c r="H207" t="s">
        <v>97</v>
      </c>
      <c r="I207" t="s">
        <v>11</v>
      </c>
      <c r="J207">
        <v>123</v>
      </c>
    </row>
    <row r="208" spans="1:10" x14ac:dyDescent="0.35">
      <c r="A208" t="s">
        <v>72</v>
      </c>
      <c r="B208" t="s">
        <v>356</v>
      </c>
      <c r="C208" s="1">
        <v>43175</v>
      </c>
      <c r="D208" t="s">
        <v>96</v>
      </c>
      <c r="E208" s="1">
        <v>43343</v>
      </c>
      <c r="F208" t="s">
        <v>9</v>
      </c>
      <c r="H208" t="s">
        <v>97</v>
      </c>
      <c r="I208" t="s">
        <v>10</v>
      </c>
      <c r="J208">
        <v>108</v>
      </c>
    </row>
    <row r="209" spans="1:10" x14ac:dyDescent="0.35">
      <c r="A209" t="s">
        <v>73</v>
      </c>
      <c r="B209" t="s">
        <v>357</v>
      </c>
      <c r="C209" s="1">
        <v>43047</v>
      </c>
      <c r="D209" t="s">
        <v>96</v>
      </c>
      <c r="E209" s="1">
        <v>43122</v>
      </c>
      <c r="F209" t="s">
        <v>355</v>
      </c>
      <c r="H209" t="s">
        <v>97</v>
      </c>
      <c r="I209" t="s">
        <v>11</v>
      </c>
      <c r="J209">
        <v>143</v>
      </c>
    </row>
    <row r="210" spans="1:10" x14ac:dyDescent="0.35">
      <c r="A210" t="s">
        <v>73</v>
      </c>
      <c r="B210" t="s">
        <v>358</v>
      </c>
      <c r="C210" s="1">
        <v>43175</v>
      </c>
      <c r="D210" t="s">
        <v>96</v>
      </c>
      <c r="E210" s="1">
        <v>43343</v>
      </c>
      <c r="F210" t="s">
        <v>9</v>
      </c>
      <c r="H210" t="s">
        <v>97</v>
      </c>
      <c r="I210" t="s">
        <v>10</v>
      </c>
      <c r="J210">
        <v>132</v>
      </c>
    </row>
    <row r="211" spans="1:10" x14ac:dyDescent="0.35">
      <c r="A211" t="s">
        <v>74</v>
      </c>
      <c r="B211" t="s">
        <v>359</v>
      </c>
      <c r="C211" s="1">
        <v>44648</v>
      </c>
      <c r="D211" t="s">
        <v>54</v>
      </c>
      <c r="E211" s="1">
        <v>44648</v>
      </c>
      <c r="F211" t="s">
        <v>66</v>
      </c>
      <c r="H211" t="s">
        <v>97</v>
      </c>
      <c r="I211" t="s">
        <v>10</v>
      </c>
      <c r="J211">
        <v>152</v>
      </c>
    </row>
    <row r="212" spans="1:10" x14ac:dyDescent="0.35">
      <c r="A212" t="s">
        <v>74</v>
      </c>
      <c r="B212" t="s">
        <v>360</v>
      </c>
      <c r="C212" s="1">
        <v>44818</v>
      </c>
      <c r="D212" t="s">
        <v>54</v>
      </c>
      <c r="E212" s="1">
        <v>44881</v>
      </c>
      <c r="F212" t="s">
        <v>361</v>
      </c>
      <c r="H212" t="s">
        <v>97</v>
      </c>
      <c r="I212" t="s">
        <v>11</v>
      </c>
      <c r="J212">
        <v>151</v>
      </c>
    </row>
    <row r="213" spans="1:10" x14ac:dyDescent="0.35">
      <c r="A213" t="s">
        <v>75</v>
      </c>
      <c r="B213" t="s">
        <v>362</v>
      </c>
      <c r="C213" s="1">
        <v>39552</v>
      </c>
      <c r="D213" t="s">
        <v>96</v>
      </c>
      <c r="E213" s="1">
        <v>39701</v>
      </c>
      <c r="F213" t="s">
        <v>30</v>
      </c>
      <c r="H213" t="s">
        <v>97</v>
      </c>
      <c r="I213" t="s">
        <v>10</v>
      </c>
      <c r="J213">
        <v>161</v>
      </c>
    </row>
    <row r="214" spans="1:10" x14ac:dyDescent="0.35">
      <c r="A214" t="s">
        <v>75</v>
      </c>
      <c r="B214" t="s">
        <v>363</v>
      </c>
      <c r="C214" s="1">
        <v>39743</v>
      </c>
      <c r="D214" t="s">
        <v>96</v>
      </c>
      <c r="E214" s="1">
        <v>39917</v>
      </c>
      <c r="F214" t="s">
        <v>364</v>
      </c>
      <c r="H214" t="s">
        <v>97</v>
      </c>
      <c r="I214" t="s">
        <v>11</v>
      </c>
      <c r="J214">
        <v>146</v>
      </c>
    </row>
    <row r="215" spans="1:10" x14ac:dyDescent="0.35">
      <c r="A215" t="s">
        <v>76</v>
      </c>
      <c r="B215" t="s">
        <v>365</v>
      </c>
      <c r="C215" s="1">
        <v>38463</v>
      </c>
      <c r="D215" t="s">
        <v>96</v>
      </c>
      <c r="E215" s="1">
        <v>38882</v>
      </c>
      <c r="F215" t="s">
        <v>30</v>
      </c>
      <c r="H215" t="s">
        <v>97</v>
      </c>
      <c r="I215" t="s">
        <v>10</v>
      </c>
      <c r="J215">
        <v>161</v>
      </c>
    </row>
    <row r="216" spans="1:10" x14ac:dyDescent="0.35">
      <c r="A216" t="s">
        <v>76</v>
      </c>
      <c r="B216" t="s">
        <v>366</v>
      </c>
      <c r="C216" s="1">
        <v>38649</v>
      </c>
      <c r="D216" t="s">
        <v>96</v>
      </c>
      <c r="E216" s="1">
        <v>38887</v>
      </c>
      <c r="F216" t="s">
        <v>9</v>
      </c>
      <c r="H216" t="s">
        <v>97</v>
      </c>
      <c r="I216" t="s">
        <v>11</v>
      </c>
      <c r="J216">
        <v>173</v>
      </c>
    </row>
    <row r="217" spans="1:10" x14ac:dyDescent="0.35">
      <c r="A217" t="s">
        <v>77</v>
      </c>
      <c r="B217" t="s">
        <v>367</v>
      </c>
      <c r="C217" s="1">
        <v>36811</v>
      </c>
      <c r="D217" t="s">
        <v>96</v>
      </c>
      <c r="E217" s="1">
        <v>36921</v>
      </c>
      <c r="F217" t="s">
        <v>15</v>
      </c>
      <c r="H217" t="s">
        <v>97</v>
      </c>
      <c r="I217" t="s">
        <v>11</v>
      </c>
      <c r="J217">
        <v>143</v>
      </c>
    </row>
    <row r="218" spans="1:10" x14ac:dyDescent="0.35">
      <c r="A218" t="s">
        <v>78</v>
      </c>
      <c r="B218" t="s">
        <v>368</v>
      </c>
      <c r="C218" s="1">
        <v>41424</v>
      </c>
      <c r="D218" t="s">
        <v>96</v>
      </c>
      <c r="E218" s="1">
        <v>41572</v>
      </c>
      <c r="F218" t="s">
        <v>9</v>
      </c>
      <c r="H218" t="s">
        <v>97</v>
      </c>
      <c r="I218" t="s">
        <v>10</v>
      </c>
      <c r="J218">
        <v>177</v>
      </c>
    </row>
    <row r="219" spans="1:10" x14ac:dyDescent="0.35">
      <c r="A219" t="s">
        <v>79</v>
      </c>
      <c r="B219" t="s">
        <v>369</v>
      </c>
      <c r="C219" s="1">
        <v>39714</v>
      </c>
      <c r="D219" t="s">
        <v>96</v>
      </c>
      <c r="E219" s="1">
        <v>39813</v>
      </c>
      <c r="F219" t="s">
        <v>9</v>
      </c>
      <c r="H219" t="s">
        <v>97</v>
      </c>
      <c r="I219" t="s">
        <v>11</v>
      </c>
      <c r="J219">
        <v>121</v>
      </c>
    </row>
    <row r="220" spans="1:10" x14ac:dyDescent="0.35">
      <c r="A220" t="s">
        <v>79</v>
      </c>
      <c r="B220" t="s">
        <v>370</v>
      </c>
      <c r="C220" s="1">
        <v>42130</v>
      </c>
      <c r="D220" t="s">
        <v>96</v>
      </c>
      <c r="E220" s="1">
        <v>42205</v>
      </c>
      <c r="F220" t="s">
        <v>13</v>
      </c>
      <c r="G220" t="s">
        <v>371</v>
      </c>
      <c r="H220" t="s">
        <v>97</v>
      </c>
      <c r="I220" t="s">
        <v>10</v>
      </c>
      <c r="J220">
        <v>103</v>
      </c>
    </row>
    <row r="221" spans="1:10" x14ac:dyDescent="0.35">
      <c r="A221" t="s">
        <v>79</v>
      </c>
      <c r="B221" t="s">
        <v>372</v>
      </c>
      <c r="C221" s="1">
        <v>42325</v>
      </c>
      <c r="D221" t="s">
        <v>96</v>
      </c>
      <c r="E221" s="1">
        <v>42457</v>
      </c>
      <c r="F221" t="s">
        <v>13</v>
      </c>
      <c r="H221" t="s">
        <v>97</v>
      </c>
      <c r="I221" t="s">
        <v>11</v>
      </c>
      <c r="J221">
        <v>95</v>
      </c>
    </row>
    <row r="222" spans="1:10" x14ac:dyDescent="0.35">
      <c r="A222" t="s">
        <v>79</v>
      </c>
      <c r="B222" t="s">
        <v>373</v>
      </c>
      <c r="C222" s="1">
        <v>42509</v>
      </c>
      <c r="D222" t="s">
        <v>96</v>
      </c>
      <c r="E222" s="1">
        <v>42642</v>
      </c>
      <c r="F222" t="s">
        <v>13</v>
      </c>
      <c r="G222" t="s">
        <v>374</v>
      </c>
      <c r="H222" t="s">
        <v>97</v>
      </c>
      <c r="I222" t="s">
        <v>10</v>
      </c>
      <c r="J222">
        <v>102</v>
      </c>
    </row>
    <row r="223" spans="1:10" x14ac:dyDescent="0.35">
      <c r="A223" t="s">
        <v>79</v>
      </c>
      <c r="B223" t="s">
        <v>375</v>
      </c>
      <c r="C223" s="1">
        <v>42682</v>
      </c>
      <c r="D223" t="s">
        <v>96</v>
      </c>
      <c r="E223" s="1">
        <v>42895</v>
      </c>
      <c r="F223" t="s">
        <v>13</v>
      </c>
      <c r="G223" t="s">
        <v>376</v>
      </c>
      <c r="H223" t="s">
        <v>97</v>
      </c>
      <c r="I223" t="s">
        <v>11</v>
      </c>
      <c r="J223">
        <v>71</v>
      </c>
    </row>
    <row r="224" spans="1:10" x14ac:dyDescent="0.35">
      <c r="A224" t="s">
        <v>79</v>
      </c>
      <c r="B224" t="s">
        <v>377</v>
      </c>
      <c r="C224" s="1">
        <v>42894</v>
      </c>
      <c r="D224" t="s">
        <v>96</v>
      </c>
      <c r="E224" s="1">
        <v>42923</v>
      </c>
      <c r="F224" t="s">
        <v>225</v>
      </c>
      <c r="G224" t="s">
        <v>378</v>
      </c>
      <c r="H224" t="s">
        <v>97</v>
      </c>
      <c r="I224" t="s">
        <v>10</v>
      </c>
      <c r="J224">
        <v>103</v>
      </c>
    </row>
    <row r="225" spans="1:10" x14ac:dyDescent="0.35">
      <c r="A225" t="s">
        <v>79</v>
      </c>
      <c r="B225" t="s">
        <v>379</v>
      </c>
      <c r="C225" s="1">
        <v>43041</v>
      </c>
      <c r="D225" t="s">
        <v>96</v>
      </c>
      <c r="E225" s="1">
        <v>43076</v>
      </c>
      <c r="F225" t="s">
        <v>13</v>
      </c>
      <c r="G225" t="s">
        <v>380</v>
      </c>
      <c r="H225" t="s">
        <v>97</v>
      </c>
      <c r="I225" t="s">
        <v>11</v>
      </c>
      <c r="J225">
        <v>85</v>
      </c>
    </row>
    <row r="226" spans="1:10" x14ac:dyDescent="0.35">
      <c r="A226" t="s">
        <v>79</v>
      </c>
      <c r="B226" t="s">
        <v>381</v>
      </c>
      <c r="C226" s="1">
        <v>44692</v>
      </c>
      <c r="D226" t="s">
        <v>52</v>
      </c>
      <c r="E226" s="1">
        <v>44894</v>
      </c>
      <c r="F226" t="s">
        <v>55</v>
      </c>
      <c r="H226" t="s">
        <v>97</v>
      </c>
      <c r="I226" t="s">
        <v>10</v>
      </c>
      <c r="J226">
        <v>91</v>
      </c>
    </row>
    <row r="227" spans="1:10" x14ac:dyDescent="0.35">
      <c r="A227" t="s">
        <v>80</v>
      </c>
      <c r="B227" t="s">
        <v>382</v>
      </c>
      <c r="C227" s="1">
        <v>43984</v>
      </c>
      <c r="D227" t="s">
        <v>54</v>
      </c>
      <c r="E227" s="1">
        <v>44203</v>
      </c>
      <c r="F227" t="s">
        <v>9</v>
      </c>
      <c r="H227" t="s">
        <v>97</v>
      </c>
      <c r="I227" t="s">
        <v>10</v>
      </c>
      <c r="J227">
        <v>131</v>
      </c>
    </row>
    <row r="228" spans="1:10" x14ac:dyDescent="0.35">
      <c r="A228" t="s">
        <v>80</v>
      </c>
      <c r="B228" t="s">
        <v>383</v>
      </c>
      <c r="C228" s="1">
        <v>44132</v>
      </c>
      <c r="D228" t="s">
        <v>54</v>
      </c>
      <c r="E228" s="1">
        <v>44203</v>
      </c>
      <c r="F228" t="s">
        <v>9</v>
      </c>
      <c r="H228" t="s">
        <v>97</v>
      </c>
      <c r="I228" t="s">
        <v>11</v>
      </c>
      <c r="J228">
        <v>96</v>
      </c>
    </row>
    <row r="229" spans="1:10" x14ac:dyDescent="0.35">
      <c r="A229" t="s">
        <v>80</v>
      </c>
      <c r="B229" t="s">
        <v>384</v>
      </c>
      <c r="C229" s="1">
        <v>44322</v>
      </c>
      <c r="D229" t="s">
        <v>54</v>
      </c>
      <c r="E229" s="1">
        <v>44322</v>
      </c>
      <c r="F229" t="s">
        <v>9</v>
      </c>
      <c r="H229" t="s">
        <v>97</v>
      </c>
      <c r="I229" t="s">
        <v>10</v>
      </c>
      <c r="J229">
        <v>137</v>
      </c>
    </row>
    <row r="230" spans="1:10" x14ac:dyDescent="0.35">
      <c r="A230" t="s">
        <v>80</v>
      </c>
      <c r="B230" t="s">
        <v>385</v>
      </c>
      <c r="C230" s="1">
        <v>44489</v>
      </c>
      <c r="D230" t="s">
        <v>54</v>
      </c>
      <c r="E230" s="1">
        <v>44489</v>
      </c>
      <c r="F230" t="s">
        <v>9</v>
      </c>
      <c r="H230" t="s">
        <v>97</v>
      </c>
      <c r="I230" t="s">
        <v>11</v>
      </c>
      <c r="J230">
        <v>136</v>
      </c>
    </row>
    <row r="231" spans="1:10" x14ac:dyDescent="0.35">
      <c r="A231" t="s">
        <v>81</v>
      </c>
      <c r="B231" t="s">
        <v>386</v>
      </c>
      <c r="C231" s="1">
        <v>43223</v>
      </c>
      <c r="D231" t="s">
        <v>96</v>
      </c>
      <c r="E231" s="1">
        <v>43287</v>
      </c>
      <c r="F231" t="s">
        <v>83</v>
      </c>
      <c r="G231" t="s">
        <v>387</v>
      </c>
      <c r="H231" t="s">
        <v>97</v>
      </c>
      <c r="I231" t="s">
        <v>10</v>
      </c>
      <c r="J231">
        <v>161</v>
      </c>
    </row>
    <row r="232" spans="1:10" x14ac:dyDescent="0.35">
      <c r="A232" t="s">
        <v>81</v>
      </c>
      <c r="B232" t="s">
        <v>388</v>
      </c>
      <c r="C232" s="1">
        <v>43382</v>
      </c>
      <c r="D232" t="s">
        <v>96</v>
      </c>
      <c r="E232" s="1">
        <v>43387</v>
      </c>
      <c r="F232" t="s">
        <v>9</v>
      </c>
      <c r="H232" t="s">
        <v>97</v>
      </c>
      <c r="I232" t="s">
        <v>11</v>
      </c>
      <c r="J232">
        <v>157</v>
      </c>
    </row>
    <row r="233" spans="1:10" x14ac:dyDescent="0.35">
      <c r="A233" t="s">
        <v>81</v>
      </c>
      <c r="B233" t="s">
        <v>389</v>
      </c>
      <c r="C233" s="1">
        <v>43563</v>
      </c>
      <c r="D233" t="s">
        <v>96</v>
      </c>
      <c r="E233" s="1">
        <v>43588</v>
      </c>
      <c r="F233" t="s">
        <v>9</v>
      </c>
      <c r="H233" t="s">
        <v>97</v>
      </c>
      <c r="I233" t="s">
        <v>10</v>
      </c>
      <c r="J233">
        <v>139</v>
      </c>
    </row>
    <row r="234" spans="1:10" x14ac:dyDescent="0.35">
      <c r="A234" t="s">
        <v>81</v>
      </c>
      <c r="B234" t="s">
        <v>390</v>
      </c>
      <c r="C234" s="1">
        <v>43747</v>
      </c>
      <c r="D234" t="s">
        <v>96</v>
      </c>
      <c r="E234" s="1">
        <v>43747</v>
      </c>
      <c r="F234" t="s">
        <v>9</v>
      </c>
      <c r="G234" t="s">
        <v>391</v>
      </c>
      <c r="H234" t="s">
        <v>97</v>
      </c>
      <c r="I234" t="s">
        <v>11</v>
      </c>
      <c r="J234">
        <v>152</v>
      </c>
    </row>
    <row r="235" spans="1:10" x14ac:dyDescent="0.35">
      <c r="A235" t="s">
        <v>82</v>
      </c>
      <c r="B235" t="s">
        <v>392</v>
      </c>
      <c r="C235" s="1">
        <v>42136</v>
      </c>
      <c r="D235" t="s">
        <v>96</v>
      </c>
      <c r="E235" s="1">
        <v>42205</v>
      </c>
      <c r="F235" t="s">
        <v>13</v>
      </c>
      <c r="G235" t="s">
        <v>393</v>
      </c>
      <c r="H235" t="s">
        <v>97</v>
      </c>
      <c r="I235" t="s">
        <v>10</v>
      </c>
      <c r="J235">
        <v>115</v>
      </c>
    </row>
    <row r="236" spans="1:10" x14ac:dyDescent="0.35">
      <c r="A236" t="s">
        <v>82</v>
      </c>
      <c r="B236" t="s">
        <v>394</v>
      </c>
      <c r="C236" s="1">
        <v>42324</v>
      </c>
      <c r="D236" t="s">
        <v>96</v>
      </c>
      <c r="E236" s="1">
        <v>42457</v>
      </c>
      <c r="F236" t="s">
        <v>13</v>
      </c>
      <c r="H236" t="s">
        <v>97</v>
      </c>
      <c r="I236" t="s">
        <v>11</v>
      </c>
      <c r="J236">
        <v>107</v>
      </c>
    </row>
    <row r="237" spans="1:10" x14ac:dyDescent="0.35">
      <c r="A237" t="s">
        <v>82</v>
      </c>
      <c r="B237" t="s">
        <v>395</v>
      </c>
      <c r="C237" s="1">
        <v>42506</v>
      </c>
      <c r="D237" t="s">
        <v>96</v>
      </c>
      <c r="E237" s="1">
        <v>42642</v>
      </c>
      <c r="F237" t="s">
        <v>13</v>
      </c>
      <c r="G237" t="s">
        <v>396</v>
      </c>
      <c r="H237" t="s">
        <v>97</v>
      </c>
      <c r="I237" t="s">
        <v>10</v>
      </c>
      <c r="J237">
        <v>107</v>
      </c>
    </row>
    <row r="238" spans="1:10" x14ac:dyDescent="0.35">
      <c r="A238" t="s">
        <v>82</v>
      </c>
      <c r="B238" t="s">
        <v>397</v>
      </c>
      <c r="C238" s="1">
        <v>42681</v>
      </c>
      <c r="D238" t="s">
        <v>96</v>
      </c>
      <c r="E238" s="1">
        <v>42874</v>
      </c>
      <c r="F238" t="s">
        <v>13</v>
      </c>
      <c r="G238" t="s">
        <v>398</v>
      </c>
      <c r="H238" t="s">
        <v>97</v>
      </c>
      <c r="I238" t="s">
        <v>11</v>
      </c>
      <c r="J238">
        <v>97</v>
      </c>
    </row>
    <row r="239" spans="1:10" x14ac:dyDescent="0.35">
      <c r="A239" t="s">
        <v>82</v>
      </c>
      <c r="B239" t="s">
        <v>399</v>
      </c>
      <c r="C239" s="1">
        <v>43223</v>
      </c>
      <c r="D239" t="s">
        <v>96</v>
      </c>
      <c r="E239" s="1">
        <v>43287</v>
      </c>
      <c r="F239" t="s">
        <v>83</v>
      </c>
      <c r="G239" t="s">
        <v>400</v>
      </c>
      <c r="H239" t="s">
        <v>97</v>
      </c>
      <c r="I239" t="s">
        <v>10</v>
      </c>
      <c r="J239">
        <v>145</v>
      </c>
    </row>
    <row r="240" spans="1:10" x14ac:dyDescent="0.35">
      <c r="A240" t="s">
        <v>82</v>
      </c>
      <c r="B240" t="s">
        <v>401</v>
      </c>
      <c r="C240" s="1">
        <v>43382</v>
      </c>
      <c r="D240" t="s">
        <v>96</v>
      </c>
      <c r="E240" s="1">
        <v>43387</v>
      </c>
      <c r="F240" t="s">
        <v>9</v>
      </c>
      <c r="H240" t="s">
        <v>97</v>
      </c>
      <c r="I240" t="s">
        <v>11</v>
      </c>
      <c r="J240">
        <v>119</v>
      </c>
    </row>
    <row r="241" spans="1:10" x14ac:dyDescent="0.35">
      <c r="A241" t="s">
        <v>82</v>
      </c>
      <c r="B241" t="s">
        <v>402</v>
      </c>
      <c r="C241" s="1">
        <v>43563</v>
      </c>
      <c r="D241" t="s">
        <v>96</v>
      </c>
      <c r="E241" s="1">
        <v>43588</v>
      </c>
      <c r="F241" t="s">
        <v>9</v>
      </c>
      <c r="H241" t="s">
        <v>97</v>
      </c>
      <c r="I241" t="s">
        <v>10</v>
      </c>
      <c r="J241">
        <v>103</v>
      </c>
    </row>
    <row r="242" spans="1:10" x14ac:dyDescent="0.35">
      <c r="A242" t="s">
        <v>82</v>
      </c>
      <c r="B242" t="s">
        <v>403</v>
      </c>
      <c r="C242" s="1">
        <v>43746</v>
      </c>
      <c r="D242" t="s">
        <v>96</v>
      </c>
      <c r="E242" s="1">
        <v>43747</v>
      </c>
      <c r="F242" t="s">
        <v>9</v>
      </c>
      <c r="H242" t="s">
        <v>97</v>
      </c>
      <c r="I242" t="s">
        <v>11</v>
      </c>
      <c r="J242">
        <v>107</v>
      </c>
    </row>
    <row r="243" spans="1:10" x14ac:dyDescent="0.35">
      <c r="A243" t="s">
        <v>82</v>
      </c>
      <c r="B243" t="s">
        <v>404</v>
      </c>
      <c r="C243" s="1">
        <v>44341</v>
      </c>
      <c r="D243" t="s">
        <v>54</v>
      </c>
      <c r="E243" s="1">
        <v>44351</v>
      </c>
      <c r="F243" t="s">
        <v>9</v>
      </c>
      <c r="H243" t="s">
        <v>97</v>
      </c>
      <c r="I243" t="s">
        <v>10</v>
      </c>
      <c r="J243">
        <v>119</v>
      </c>
    </row>
    <row r="244" spans="1:10" x14ac:dyDescent="0.35">
      <c r="A244" t="s">
        <v>82</v>
      </c>
      <c r="B244" t="s">
        <v>405</v>
      </c>
      <c r="C244" s="1">
        <v>44490</v>
      </c>
      <c r="D244" t="s">
        <v>54</v>
      </c>
      <c r="E244" s="1">
        <v>44492</v>
      </c>
      <c r="F244" t="s">
        <v>9</v>
      </c>
      <c r="H244" t="s">
        <v>97</v>
      </c>
      <c r="I244" t="s">
        <v>11</v>
      </c>
      <c r="J244">
        <v>115</v>
      </c>
    </row>
    <row r="245" spans="1:10" x14ac:dyDescent="0.35">
      <c r="A245" t="s">
        <v>84</v>
      </c>
      <c r="B245" t="s">
        <v>406</v>
      </c>
      <c r="C245" s="1">
        <v>39195</v>
      </c>
      <c r="D245" t="s">
        <v>96</v>
      </c>
      <c r="E245" s="1">
        <v>39442</v>
      </c>
      <c r="F245" t="s">
        <v>30</v>
      </c>
      <c r="H245" t="s">
        <v>97</v>
      </c>
      <c r="I245" t="s">
        <v>10</v>
      </c>
      <c r="J245">
        <v>140</v>
      </c>
    </row>
    <row r="246" spans="1:10" x14ac:dyDescent="0.35">
      <c r="A246" t="s">
        <v>84</v>
      </c>
      <c r="B246" t="s">
        <v>407</v>
      </c>
      <c r="C246" s="1">
        <v>39359</v>
      </c>
      <c r="D246" t="s">
        <v>96</v>
      </c>
      <c r="E246" s="1">
        <v>39525</v>
      </c>
      <c r="F246" t="s">
        <v>408</v>
      </c>
      <c r="H246" t="s">
        <v>97</v>
      </c>
      <c r="I246" t="s">
        <v>11</v>
      </c>
      <c r="J246">
        <v>147</v>
      </c>
    </row>
    <row r="247" spans="1:10" x14ac:dyDescent="0.35">
      <c r="A247" t="s">
        <v>84</v>
      </c>
      <c r="B247" t="s">
        <v>409</v>
      </c>
      <c r="C247" s="1">
        <v>39562</v>
      </c>
      <c r="D247" t="s">
        <v>96</v>
      </c>
      <c r="E247" s="1">
        <v>39749</v>
      </c>
      <c r="F247" t="s">
        <v>30</v>
      </c>
      <c r="H247" t="s">
        <v>97</v>
      </c>
      <c r="I247" t="s">
        <v>10</v>
      </c>
      <c r="J247">
        <v>135</v>
      </c>
    </row>
    <row r="248" spans="1:10" x14ac:dyDescent="0.35">
      <c r="A248" t="s">
        <v>84</v>
      </c>
      <c r="B248" t="s">
        <v>410</v>
      </c>
      <c r="C248" s="1">
        <v>39727</v>
      </c>
      <c r="D248" t="s">
        <v>96</v>
      </c>
      <c r="E248" s="1">
        <v>39884</v>
      </c>
      <c r="F248" t="s">
        <v>85</v>
      </c>
      <c r="H248" t="s">
        <v>97</v>
      </c>
      <c r="I248" t="s">
        <v>11</v>
      </c>
      <c r="J248">
        <v>143</v>
      </c>
    </row>
    <row r="249" spans="1:10" x14ac:dyDescent="0.35">
      <c r="A249" t="s">
        <v>86</v>
      </c>
      <c r="B249" t="s">
        <v>411</v>
      </c>
      <c r="C249" s="1">
        <v>39714</v>
      </c>
      <c r="D249" t="s">
        <v>96</v>
      </c>
      <c r="E249" s="1">
        <v>39790</v>
      </c>
      <c r="F249" t="s">
        <v>9</v>
      </c>
      <c r="H249" t="s">
        <v>97</v>
      </c>
      <c r="I249" t="s">
        <v>11</v>
      </c>
      <c r="J249">
        <v>120</v>
      </c>
    </row>
    <row r="250" spans="1:10" x14ac:dyDescent="0.35">
      <c r="A250" t="s">
        <v>86</v>
      </c>
      <c r="B250" t="s">
        <v>412</v>
      </c>
      <c r="C250" s="1">
        <v>42506</v>
      </c>
      <c r="D250" t="s">
        <v>96</v>
      </c>
      <c r="E250" s="1">
        <v>42642</v>
      </c>
      <c r="F250" t="s">
        <v>13</v>
      </c>
      <c r="H250" t="s">
        <v>97</v>
      </c>
      <c r="I250" t="s">
        <v>10</v>
      </c>
      <c r="J250">
        <v>122</v>
      </c>
    </row>
    <row r="251" spans="1:10" x14ac:dyDescent="0.35">
      <c r="A251" t="s">
        <v>86</v>
      </c>
      <c r="B251" t="s">
        <v>413</v>
      </c>
      <c r="C251" s="1">
        <v>42681</v>
      </c>
      <c r="D251" t="s">
        <v>96</v>
      </c>
      <c r="E251" s="1">
        <v>42874</v>
      </c>
      <c r="G251" t="s">
        <v>414</v>
      </c>
      <c r="H251" t="s">
        <v>97</v>
      </c>
      <c r="I251" t="s">
        <v>11</v>
      </c>
      <c r="J251">
        <v>128</v>
      </c>
    </row>
    <row r="252" spans="1:10" x14ac:dyDescent="0.35">
      <c r="A252" t="s">
        <v>86</v>
      </c>
      <c r="B252" t="s">
        <v>415</v>
      </c>
      <c r="C252" s="1">
        <v>42887</v>
      </c>
      <c r="D252" t="s">
        <v>96</v>
      </c>
      <c r="E252" s="1">
        <v>42921</v>
      </c>
      <c r="F252" t="s">
        <v>13</v>
      </c>
      <c r="G252" t="s">
        <v>416</v>
      </c>
      <c r="H252" t="s">
        <v>97</v>
      </c>
      <c r="I252" t="s">
        <v>10</v>
      </c>
      <c r="J252">
        <v>139</v>
      </c>
    </row>
    <row r="253" spans="1:10" x14ac:dyDescent="0.35">
      <c r="A253" t="s">
        <v>86</v>
      </c>
      <c r="B253" t="s">
        <v>417</v>
      </c>
      <c r="C253" s="1">
        <v>43034</v>
      </c>
      <c r="D253" t="s">
        <v>96</v>
      </c>
      <c r="E253" s="1">
        <v>43076</v>
      </c>
      <c r="F253" t="s">
        <v>13</v>
      </c>
      <c r="G253" t="s">
        <v>418</v>
      </c>
      <c r="H253" t="s">
        <v>97</v>
      </c>
      <c r="I253" t="s">
        <v>11</v>
      </c>
      <c r="J253">
        <v>135</v>
      </c>
    </row>
    <row r="254" spans="1:10" x14ac:dyDescent="0.35">
      <c r="A254" t="s">
        <v>87</v>
      </c>
      <c r="B254" t="s">
        <v>419</v>
      </c>
      <c r="C254" s="1">
        <v>39191</v>
      </c>
      <c r="D254" t="s">
        <v>96</v>
      </c>
      <c r="E254" s="1">
        <v>39442</v>
      </c>
      <c r="F254" t="s">
        <v>20</v>
      </c>
      <c r="H254" t="s">
        <v>97</v>
      </c>
      <c r="I254" t="s">
        <v>10</v>
      </c>
      <c r="J254">
        <v>150</v>
      </c>
    </row>
    <row r="255" spans="1:10" x14ac:dyDescent="0.35">
      <c r="A255" t="s">
        <v>87</v>
      </c>
      <c r="B255" t="s">
        <v>420</v>
      </c>
      <c r="C255" s="1">
        <v>39366</v>
      </c>
      <c r="D255" t="s">
        <v>96</v>
      </c>
      <c r="E255" s="1">
        <v>39671</v>
      </c>
      <c r="F255" t="s">
        <v>421</v>
      </c>
      <c r="H255" t="s">
        <v>97</v>
      </c>
      <c r="I255" t="s">
        <v>11</v>
      </c>
      <c r="J255">
        <v>138</v>
      </c>
    </row>
    <row r="256" spans="1:10" x14ac:dyDescent="0.35">
      <c r="A256" t="s">
        <v>88</v>
      </c>
      <c r="B256" t="s">
        <v>422</v>
      </c>
      <c r="C256" s="1">
        <v>42130</v>
      </c>
      <c r="D256" t="s">
        <v>96</v>
      </c>
      <c r="E256" s="1">
        <v>42206</v>
      </c>
      <c r="F256" t="s">
        <v>13</v>
      </c>
      <c r="G256" t="s">
        <v>423</v>
      </c>
      <c r="H256" t="s">
        <v>97</v>
      </c>
      <c r="I256" t="s">
        <v>10</v>
      </c>
      <c r="J256">
        <v>123</v>
      </c>
    </row>
    <row r="257" spans="1:10" x14ac:dyDescent="0.35">
      <c r="A257" t="s">
        <v>88</v>
      </c>
      <c r="B257" t="s">
        <v>424</v>
      </c>
      <c r="C257" s="1">
        <v>42325</v>
      </c>
      <c r="D257" t="s">
        <v>96</v>
      </c>
      <c r="E257" s="1">
        <v>42556</v>
      </c>
      <c r="F257" t="s">
        <v>13</v>
      </c>
      <c r="H257" t="s">
        <v>97</v>
      </c>
      <c r="I257" t="s">
        <v>11</v>
      </c>
      <c r="J257">
        <v>122</v>
      </c>
    </row>
    <row r="258" spans="1:10" x14ac:dyDescent="0.35">
      <c r="A258" t="s">
        <v>88</v>
      </c>
      <c r="B258" t="s">
        <v>425</v>
      </c>
      <c r="C258" s="1">
        <v>42509</v>
      </c>
      <c r="D258" t="s">
        <v>96</v>
      </c>
      <c r="E258" s="1">
        <v>42642</v>
      </c>
      <c r="F258" t="s">
        <v>13</v>
      </c>
      <c r="G258" t="s">
        <v>426</v>
      </c>
      <c r="H258" t="s">
        <v>97</v>
      </c>
      <c r="I258" t="s">
        <v>10</v>
      </c>
      <c r="J258">
        <v>118</v>
      </c>
    </row>
    <row r="259" spans="1:10" x14ac:dyDescent="0.35">
      <c r="A259" t="s">
        <v>88</v>
      </c>
      <c r="B259" t="s">
        <v>427</v>
      </c>
      <c r="C259" s="1">
        <v>42675</v>
      </c>
      <c r="D259" t="s">
        <v>96</v>
      </c>
      <c r="E259" s="1">
        <v>42767</v>
      </c>
      <c r="F259" t="s">
        <v>13</v>
      </c>
      <c r="G259" t="s">
        <v>428</v>
      </c>
      <c r="H259" t="s">
        <v>97</v>
      </c>
      <c r="I259" t="s">
        <v>11</v>
      </c>
      <c r="J259">
        <v>126</v>
      </c>
    </row>
    <row r="260" spans="1:10" x14ac:dyDescent="0.35">
      <c r="A260" t="s">
        <v>88</v>
      </c>
      <c r="B260" t="s">
        <v>429</v>
      </c>
      <c r="C260" s="1">
        <v>42864</v>
      </c>
      <c r="D260" t="s">
        <v>96</v>
      </c>
      <c r="E260" s="1">
        <v>42878</v>
      </c>
      <c r="F260" t="s">
        <v>9</v>
      </c>
      <c r="G260" t="s">
        <v>430</v>
      </c>
      <c r="H260" t="s">
        <v>97</v>
      </c>
      <c r="I260" t="s">
        <v>10</v>
      </c>
      <c r="J260">
        <v>127</v>
      </c>
    </row>
    <row r="261" spans="1:10" x14ac:dyDescent="0.35">
      <c r="A261" t="s">
        <v>88</v>
      </c>
      <c r="B261" t="s">
        <v>431</v>
      </c>
      <c r="C261" s="1">
        <v>42991</v>
      </c>
      <c r="D261" t="s">
        <v>96</v>
      </c>
      <c r="E261" s="1">
        <v>43000</v>
      </c>
      <c r="F261" t="s">
        <v>28</v>
      </c>
      <c r="H261" t="s">
        <v>97</v>
      </c>
      <c r="I261" t="s">
        <v>11</v>
      </c>
      <c r="J261">
        <v>114</v>
      </c>
    </row>
    <row r="262" spans="1:10" x14ac:dyDescent="0.35">
      <c r="A262" t="s">
        <v>88</v>
      </c>
      <c r="B262" t="s">
        <v>432</v>
      </c>
      <c r="C262" s="1">
        <v>44692</v>
      </c>
      <c r="D262" t="s">
        <v>52</v>
      </c>
      <c r="E262" s="1">
        <v>44894</v>
      </c>
      <c r="F262" t="s">
        <v>89</v>
      </c>
      <c r="H262" t="s">
        <v>97</v>
      </c>
      <c r="I262" t="s">
        <v>10</v>
      </c>
      <c r="J262">
        <v>121</v>
      </c>
    </row>
    <row r="263" spans="1:10" x14ac:dyDescent="0.35">
      <c r="A263" t="s">
        <v>90</v>
      </c>
      <c r="B263" t="s">
        <v>433</v>
      </c>
      <c r="C263" s="1">
        <v>39197</v>
      </c>
      <c r="D263" t="s">
        <v>96</v>
      </c>
      <c r="E263" s="1">
        <v>39384</v>
      </c>
      <c r="F263" t="s">
        <v>9</v>
      </c>
      <c r="H263" t="s">
        <v>97</v>
      </c>
      <c r="I263" t="s">
        <v>10</v>
      </c>
      <c r="J263">
        <v>123</v>
      </c>
    </row>
    <row r="264" spans="1:10" x14ac:dyDescent="0.35">
      <c r="A264" t="s">
        <v>90</v>
      </c>
      <c r="B264" t="s">
        <v>434</v>
      </c>
      <c r="C264" s="1">
        <v>39385</v>
      </c>
      <c r="D264" t="s">
        <v>96</v>
      </c>
      <c r="E264" s="1">
        <v>39671</v>
      </c>
      <c r="F264" t="s">
        <v>30</v>
      </c>
      <c r="H264" t="s">
        <v>97</v>
      </c>
      <c r="I264" t="s">
        <v>11</v>
      </c>
      <c r="J264">
        <v>104</v>
      </c>
    </row>
    <row r="265" spans="1:10" x14ac:dyDescent="0.35">
      <c r="A265" t="s">
        <v>91</v>
      </c>
      <c r="B265" t="s">
        <v>435</v>
      </c>
      <c r="C265" s="1">
        <v>38811</v>
      </c>
      <c r="D265" t="s">
        <v>96</v>
      </c>
      <c r="E265" s="1">
        <v>38944</v>
      </c>
      <c r="F265" t="s">
        <v>30</v>
      </c>
      <c r="H265" t="s">
        <v>97</v>
      </c>
      <c r="I265" t="s">
        <v>10</v>
      </c>
      <c r="J265">
        <v>175</v>
      </c>
    </row>
    <row r="266" spans="1:10" x14ac:dyDescent="0.35">
      <c r="A266" t="s">
        <v>91</v>
      </c>
      <c r="B266" t="s">
        <v>436</v>
      </c>
      <c r="C266" s="1">
        <v>38980</v>
      </c>
      <c r="D266" t="s">
        <v>96</v>
      </c>
      <c r="E266" s="1">
        <v>38980</v>
      </c>
      <c r="F266" t="s">
        <v>437</v>
      </c>
      <c r="H266" t="s">
        <v>97</v>
      </c>
      <c r="I266" t="s">
        <v>11</v>
      </c>
      <c r="J266">
        <v>151</v>
      </c>
    </row>
    <row r="267" spans="1:10" x14ac:dyDescent="0.35">
      <c r="A267" t="s">
        <v>91</v>
      </c>
      <c r="B267" t="s">
        <v>438</v>
      </c>
      <c r="C267" s="1">
        <v>42432</v>
      </c>
      <c r="D267" t="s">
        <v>96</v>
      </c>
      <c r="E267" s="1">
        <v>42550</v>
      </c>
      <c r="F267" t="s">
        <v>9</v>
      </c>
      <c r="H267" t="s">
        <v>97</v>
      </c>
      <c r="I267" t="s">
        <v>10</v>
      </c>
      <c r="J267">
        <v>173</v>
      </c>
    </row>
    <row r="268" spans="1:10" x14ac:dyDescent="0.35">
      <c r="A268" t="s">
        <v>91</v>
      </c>
      <c r="B268" t="s">
        <v>439</v>
      </c>
      <c r="C268" s="1">
        <v>42647</v>
      </c>
      <c r="D268" t="s">
        <v>96</v>
      </c>
      <c r="E268" s="1">
        <v>42746</v>
      </c>
      <c r="F268" t="s">
        <v>9</v>
      </c>
      <c r="H268" t="s">
        <v>97</v>
      </c>
      <c r="I268" t="s">
        <v>11</v>
      </c>
      <c r="J268">
        <v>177</v>
      </c>
    </row>
    <row r="269" spans="1:10" x14ac:dyDescent="0.35">
      <c r="A269" t="s">
        <v>49</v>
      </c>
      <c r="B269" t="s">
        <v>442</v>
      </c>
      <c r="C269" s="1">
        <v>44866</v>
      </c>
      <c r="D269" t="s">
        <v>52</v>
      </c>
      <c r="E269" s="1">
        <v>45034</v>
      </c>
      <c r="F269" t="s">
        <v>55</v>
      </c>
      <c r="G269" t="s">
        <v>443</v>
      </c>
      <c r="H269" t="s">
        <v>97</v>
      </c>
      <c r="I269" t="s">
        <v>11</v>
      </c>
      <c r="J269">
        <v>163</v>
      </c>
    </row>
    <row r="270" spans="1:10" x14ac:dyDescent="0.35">
      <c r="A270" t="s">
        <v>56</v>
      </c>
      <c r="B270" t="s">
        <v>444</v>
      </c>
      <c r="C270" s="1">
        <v>44866</v>
      </c>
      <c r="D270" t="s">
        <v>52</v>
      </c>
      <c r="E270" s="1">
        <v>45034</v>
      </c>
      <c r="F270" t="s">
        <v>89</v>
      </c>
      <c r="G270" t="s">
        <v>443</v>
      </c>
      <c r="H270" t="s">
        <v>97</v>
      </c>
      <c r="I270" t="s">
        <v>11</v>
      </c>
      <c r="J270">
        <v>142</v>
      </c>
    </row>
    <row r="271" spans="1:10" x14ac:dyDescent="0.35">
      <c r="A271" t="s">
        <v>60</v>
      </c>
      <c r="B271" t="s">
        <v>445</v>
      </c>
      <c r="C271" s="1">
        <v>44866</v>
      </c>
      <c r="D271" t="s">
        <v>52</v>
      </c>
      <c r="E271" s="1">
        <v>45034</v>
      </c>
      <c r="F271" t="s">
        <v>89</v>
      </c>
      <c r="H271" t="s">
        <v>97</v>
      </c>
      <c r="I271" t="s">
        <v>11</v>
      </c>
      <c r="J271">
        <v>147</v>
      </c>
    </row>
    <row r="272" spans="1:10" x14ac:dyDescent="0.35">
      <c r="A272" t="s">
        <v>62</v>
      </c>
      <c r="B272" t="s">
        <v>446</v>
      </c>
      <c r="C272" s="1">
        <v>44869</v>
      </c>
      <c r="D272" t="s">
        <v>52</v>
      </c>
      <c r="E272" s="1">
        <v>45055</v>
      </c>
      <c r="F272" t="s">
        <v>55</v>
      </c>
      <c r="G272" t="s">
        <v>447</v>
      </c>
      <c r="H272" t="s">
        <v>97</v>
      </c>
      <c r="I272" t="s">
        <v>11</v>
      </c>
      <c r="J272">
        <v>147</v>
      </c>
    </row>
    <row r="273" spans="1:10" x14ac:dyDescent="0.35">
      <c r="A273" t="s">
        <v>63</v>
      </c>
      <c r="B273" t="s">
        <v>448</v>
      </c>
      <c r="C273" s="1">
        <v>44869</v>
      </c>
      <c r="D273" t="s">
        <v>52</v>
      </c>
      <c r="E273" s="1">
        <v>45055</v>
      </c>
      <c r="F273" t="s">
        <v>55</v>
      </c>
      <c r="H273" t="s">
        <v>97</v>
      </c>
      <c r="I273" t="s">
        <v>11</v>
      </c>
      <c r="J273">
        <v>148</v>
      </c>
    </row>
    <row r="274" spans="1:10" x14ac:dyDescent="0.35">
      <c r="A274" t="s">
        <v>71</v>
      </c>
      <c r="B274" t="s">
        <v>449</v>
      </c>
      <c r="C274" s="1">
        <v>44868</v>
      </c>
      <c r="D274" t="s">
        <v>52</v>
      </c>
      <c r="E274" s="1">
        <v>45055</v>
      </c>
      <c r="F274" t="s">
        <v>55</v>
      </c>
      <c r="H274" t="s">
        <v>97</v>
      </c>
      <c r="I274" t="s">
        <v>11</v>
      </c>
      <c r="J274">
        <v>151</v>
      </c>
    </row>
    <row r="275" spans="1:10" x14ac:dyDescent="0.35">
      <c r="A275" t="s">
        <v>79</v>
      </c>
      <c r="B275" t="s">
        <v>450</v>
      </c>
      <c r="C275" s="1">
        <v>44854</v>
      </c>
      <c r="D275" t="s">
        <v>52</v>
      </c>
      <c r="E275" s="1">
        <v>45055</v>
      </c>
      <c r="F275" t="s">
        <v>89</v>
      </c>
      <c r="H275" t="s">
        <v>97</v>
      </c>
      <c r="I275" t="s">
        <v>11</v>
      </c>
      <c r="J275">
        <v>126</v>
      </c>
    </row>
    <row r="276" spans="1:10" x14ac:dyDescent="0.35">
      <c r="A276" t="s">
        <v>88</v>
      </c>
      <c r="B276" t="s">
        <v>451</v>
      </c>
      <c r="C276" s="1">
        <v>44854</v>
      </c>
      <c r="D276" t="s">
        <v>52</v>
      </c>
      <c r="E276" s="1">
        <v>45055</v>
      </c>
      <c r="F276" t="s">
        <v>55</v>
      </c>
      <c r="H276" t="s">
        <v>97</v>
      </c>
      <c r="I276" t="s">
        <v>11</v>
      </c>
      <c r="J276">
        <v>129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70ABE-9982-4A5C-B843-72B63BAA467E}">
  <dimension ref="A1:V76"/>
  <sheetViews>
    <sheetView workbookViewId="0">
      <selection activeCell="Q2" sqref="Q2:T3"/>
    </sheetView>
  </sheetViews>
  <sheetFormatPr defaultRowHeight="14.5" x14ac:dyDescent="0.35"/>
  <cols>
    <col min="1" max="1" width="12.90625" bestFit="1" customWidth="1"/>
    <col min="2" max="2" width="13.81640625" bestFit="1" customWidth="1"/>
    <col min="3" max="3" width="13.453125" bestFit="1" customWidth="1"/>
    <col min="15" max="15" width="13" customWidth="1"/>
  </cols>
  <sheetData>
    <row r="1" spans="1:22" x14ac:dyDescent="0.35">
      <c r="A1" t="s">
        <v>0</v>
      </c>
      <c r="B1" t="s">
        <v>92</v>
      </c>
      <c r="C1" t="s">
        <v>1</v>
      </c>
      <c r="D1" t="s">
        <v>3</v>
      </c>
      <c r="E1" t="s">
        <v>4</v>
      </c>
      <c r="F1" t="s">
        <v>2</v>
      </c>
      <c r="G1" t="s">
        <v>93</v>
      </c>
      <c r="H1" t="s">
        <v>5</v>
      </c>
      <c r="I1" t="s">
        <v>6</v>
      </c>
      <c r="J1" t="s">
        <v>94</v>
      </c>
      <c r="K1" t="s">
        <v>452</v>
      </c>
    </row>
    <row r="2" spans="1:22" x14ac:dyDescent="0.35">
      <c r="A2" t="s">
        <v>49</v>
      </c>
      <c r="B2" t="s">
        <v>213</v>
      </c>
      <c r="C2" s="1">
        <v>38651</v>
      </c>
      <c r="D2" t="s">
        <v>96</v>
      </c>
      <c r="E2" s="1">
        <v>38693</v>
      </c>
      <c r="F2" t="s">
        <v>20</v>
      </c>
      <c r="H2" t="s">
        <v>97</v>
      </c>
      <c r="I2" t="s">
        <v>11</v>
      </c>
      <c r="J2">
        <v>163</v>
      </c>
      <c r="N2" t="s">
        <v>453</v>
      </c>
      <c r="P2" t="s">
        <v>454</v>
      </c>
      <c r="Q2" t="s">
        <v>97</v>
      </c>
      <c r="R2" t="s">
        <v>455</v>
      </c>
      <c r="S2" t="s">
        <v>119</v>
      </c>
      <c r="T2" t="s">
        <v>456</v>
      </c>
      <c r="U2" t="s">
        <v>457</v>
      </c>
      <c r="V2" t="s">
        <v>458</v>
      </c>
    </row>
    <row r="3" spans="1:22" x14ac:dyDescent="0.35">
      <c r="A3" t="s">
        <v>49</v>
      </c>
      <c r="B3" t="s">
        <v>214</v>
      </c>
      <c r="C3" s="1">
        <v>39063</v>
      </c>
      <c r="D3" t="s">
        <v>96</v>
      </c>
      <c r="E3" s="1">
        <v>39324</v>
      </c>
      <c r="F3" t="s">
        <v>9</v>
      </c>
      <c r="H3" t="s">
        <v>97</v>
      </c>
      <c r="I3" t="s">
        <v>11</v>
      </c>
      <c r="J3">
        <v>180</v>
      </c>
      <c r="Q3">
        <v>100</v>
      </c>
      <c r="R3">
        <v>30</v>
      </c>
      <c r="S3">
        <v>20</v>
      </c>
      <c r="T3">
        <v>50</v>
      </c>
    </row>
    <row r="4" spans="1:22" x14ac:dyDescent="0.35">
      <c r="A4" t="s">
        <v>49</v>
      </c>
      <c r="B4" t="s">
        <v>215</v>
      </c>
      <c r="C4" s="1">
        <v>40337</v>
      </c>
      <c r="D4" t="s">
        <v>96</v>
      </c>
      <c r="E4" s="1">
        <v>40540</v>
      </c>
      <c r="F4" t="s">
        <v>13</v>
      </c>
      <c r="H4" t="s">
        <v>97</v>
      </c>
      <c r="I4" t="s">
        <v>10</v>
      </c>
      <c r="J4">
        <v>182</v>
      </c>
      <c r="N4" t="s">
        <v>459</v>
      </c>
      <c r="O4" t="str">
        <f>A64</f>
        <v>4ATKR014.16</v>
      </c>
      <c r="P4">
        <f>+Tinker!N63</f>
        <v>128.80000000000001</v>
      </c>
      <c r="Q4">
        <v>100</v>
      </c>
      <c r="R4">
        <v>30</v>
      </c>
      <c r="S4">
        <v>20</v>
      </c>
      <c r="T4">
        <v>50</v>
      </c>
      <c r="U4">
        <f>Tinker!N64</f>
        <v>8.1670067956381658</v>
      </c>
      <c r="V4">
        <f>+Tinker!O63</f>
        <v>70.16</v>
      </c>
    </row>
    <row r="5" spans="1:22" x14ac:dyDescent="0.35">
      <c r="A5" t="s">
        <v>49</v>
      </c>
      <c r="B5" t="s">
        <v>216</v>
      </c>
      <c r="C5" s="1">
        <v>40497</v>
      </c>
      <c r="D5" t="s">
        <v>96</v>
      </c>
      <c r="E5" s="1">
        <v>40722</v>
      </c>
      <c r="F5" t="s">
        <v>13</v>
      </c>
      <c r="H5" t="s">
        <v>97</v>
      </c>
      <c r="I5" t="s">
        <v>11</v>
      </c>
      <c r="J5">
        <v>181</v>
      </c>
      <c r="N5" t="s">
        <v>471</v>
      </c>
      <c r="O5" t="str">
        <f>Wolf!A12</f>
        <v>4AWOR000.34</v>
      </c>
      <c r="P5">
        <f>Wolf!N20</f>
        <v>122.5</v>
      </c>
      <c r="Q5">
        <v>100</v>
      </c>
      <c r="R5">
        <v>30</v>
      </c>
      <c r="S5">
        <v>20</v>
      </c>
      <c r="T5">
        <v>50</v>
      </c>
      <c r="U5">
        <f>Wolf!N21</f>
        <v>4.9280538030458114</v>
      </c>
      <c r="V5">
        <f>Wolf!O20</f>
        <v>47.251249999999999</v>
      </c>
    </row>
    <row r="6" spans="1:22" x14ac:dyDescent="0.35">
      <c r="A6" t="s">
        <v>49</v>
      </c>
      <c r="B6" t="s">
        <v>217</v>
      </c>
      <c r="C6" s="1">
        <v>41771</v>
      </c>
      <c r="D6" t="s">
        <v>96</v>
      </c>
      <c r="E6" s="1">
        <v>41814</v>
      </c>
      <c r="F6" t="s">
        <v>13</v>
      </c>
      <c r="H6" t="s">
        <v>97</v>
      </c>
      <c r="I6" t="s">
        <v>10</v>
      </c>
      <c r="J6">
        <v>183</v>
      </c>
      <c r="N6" t="s">
        <v>472</v>
      </c>
      <c r="O6" t="str">
        <f>Tinker!A12</f>
        <v>4ATKR000.69</v>
      </c>
      <c r="P6">
        <f>Tinker!N21</f>
        <v>99.666666666666671</v>
      </c>
      <c r="Q6">
        <v>100</v>
      </c>
      <c r="R6">
        <v>30</v>
      </c>
      <c r="S6">
        <v>20</v>
      </c>
      <c r="T6">
        <v>50</v>
      </c>
      <c r="U6">
        <f>Tinker!N22</f>
        <v>16.99264546796643</v>
      </c>
      <c r="V6">
        <f>Tinker!O21</f>
        <v>45.351111111111116</v>
      </c>
    </row>
    <row r="7" spans="1:22" x14ac:dyDescent="0.35">
      <c r="A7" t="s">
        <v>49</v>
      </c>
      <c r="B7" t="s">
        <v>218</v>
      </c>
      <c r="C7" s="1">
        <v>41948</v>
      </c>
      <c r="D7" t="s">
        <v>96</v>
      </c>
      <c r="E7" s="1">
        <v>42201</v>
      </c>
      <c r="F7" t="s">
        <v>13</v>
      </c>
      <c r="H7" t="s">
        <v>97</v>
      </c>
      <c r="I7" t="s">
        <v>11</v>
      </c>
      <c r="J7">
        <v>173</v>
      </c>
      <c r="N7" t="s">
        <v>473</v>
      </c>
      <c r="O7" t="str">
        <f>Roanoke!A93</f>
        <v>4AROA212.17</v>
      </c>
      <c r="P7">
        <f>Roanoke!N108</f>
        <v>146.6</v>
      </c>
      <c r="Q7">
        <v>100</v>
      </c>
      <c r="R7">
        <v>30</v>
      </c>
      <c r="S7">
        <v>20</v>
      </c>
      <c r="T7">
        <v>50</v>
      </c>
      <c r="U7">
        <f>Roanoke!N109</f>
        <v>9.4928544555515924</v>
      </c>
      <c r="V7">
        <f>Roanoke!O108</f>
        <v>61.254666666666658</v>
      </c>
    </row>
    <row r="8" spans="1:22" x14ac:dyDescent="0.35">
      <c r="A8" t="s">
        <v>49</v>
      </c>
      <c r="B8" t="s">
        <v>219</v>
      </c>
      <c r="C8" s="1">
        <v>42137</v>
      </c>
      <c r="D8" t="s">
        <v>96</v>
      </c>
      <c r="E8" s="1">
        <v>42202</v>
      </c>
      <c r="F8" t="s">
        <v>13</v>
      </c>
      <c r="H8" t="s">
        <v>97</v>
      </c>
      <c r="I8" t="s">
        <v>10</v>
      </c>
      <c r="J8">
        <v>176</v>
      </c>
      <c r="N8" t="s">
        <v>474</v>
      </c>
      <c r="O8" t="str">
        <f>Roanoke!A22</f>
        <v>4AROA198.08</v>
      </c>
      <c r="P8">
        <f>Roanoke!N40</f>
        <v>172.66666666666666</v>
      </c>
      <c r="Q8">
        <v>100</v>
      </c>
      <c r="R8">
        <v>30</v>
      </c>
      <c r="S8">
        <v>20</v>
      </c>
      <c r="T8">
        <v>50</v>
      </c>
      <c r="U8">
        <f>Roanoke!N41</f>
        <v>6.2965910478233704</v>
      </c>
      <c r="V8">
        <f>Roanoke!O40</f>
        <v>49.261666666666663</v>
      </c>
    </row>
    <row r="9" spans="1:22" x14ac:dyDescent="0.35">
      <c r="A9" t="s">
        <v>49</v>
      </c>
      <c r="B9" t="s">
        <v>220</v>
      </c>
      <c r="C9" s="1">
        <v>42303</v>
      </c>
      <c r="D9" t="s">
        <v>96</v>
      </c>
      <c r="E9" s="1">
        <v>42719</v>
      </c>
      <c r="F9" t="s">
        <v>13</v>
      </c>
      <c r="H9" t="s">
        <v>97</v>
      </c>
      <c r="I9" t="s">
        <v>11</v>
      </c>
      <c r="J9">
        <v>166</v>
      </c>
      <c r="N9" t="s">
        <v>474</v>
      </c>
      <c r="O9" t="str">
        <f>Roanoke!A43</f>
        <v>4AROA202.20</v>
      </c>
      <c r="P9">
        <f>Roanoke!N63</f>
        <v>137.44999999999999</v>
      </c>
      <c r="Q9">
        <v>100</v>
      </c>
      <c r="R9">
        <v>30</v>
      </c>
      <c r="S9">
        <v>20</v>
      </c>
      <c r="T9">
        <v>50</v>
      </c>
      <c r="U9">
        <f>Roanoke!N64</f>
        <v>11.408560959117271</v>
      </c>
      <c r="V9">
        <f>Roanoke!O63</f>
        <v>55.249999999999986</v>
      </c>
    </row>
    <row r="10" spans="1:22" x14ac:dyDescent="0.35">
      <c r="A10" t="s">
        <v>49</v>
      </c>
      <c r="B10" t="s">
        <v>221</v>
      </c>
      <c r="C10" s="1">
        <v>42480</v>
      </c>
      <c r="D10" t="s">
        <v>96</v>
      </c>
      <c r="E10" s="1">
        <v>42628</v>
      </c>
      <c r="F10" t="s">
        <v>13</v>
      </c>
      <c r="G10" t="s">
        <v>222</v>
      </c>
      <c r="H10" t="s">
        <v>97</v>
      </c>
      <c r="I10" t="s">
        <v>10</v>
      </c>
      <c r="J10">
        <v>171</v>
      </c>
      <c r="N10" s="2"/>
      <c r="Q10">
        <v>100</v>
      </c>
      <c r="R10">
        <v>30</v>
      </c>
      <c r="S10">
        <v>20</v>
      </c>
      <c r="T10">
        <v>50</v>
      </c>
    </row>
    <row r="11" spans="1:22" x14ac:dyDescent="0.35">
      <c r="A11" t="s">
        <v>49</v>
      </c>
      <c r="B11" t="s">
        <v>223</v>
      </c>
      <c r="C11" s="1">
        <v>42675</v>
      </c>
      <c r="D11" t="s">
        <v>96</v>
      </c>
      <c r="E11" s="1">
        <v>42723</v>
      </c>
      <c r="F11" t="s">
        <v>13</v>
      </c>
      <c r="H11" t="s">
        <v>97</v>
      </c>
      <c r="I11" t="s">
        <v>11</v>
      </c>
      <c r="J11">
        <v>178</v>
      </c>
      <c r="N11" s="2"/>
    </row>
    <row r="12" spans="1:22" x14ac:dyDescent="0.35">
      <c r="A12" t="s">
        <v>49</v>
      </c>
      <c r="B12" t="s">
        <v>224</v>
      </c>
      <c r="C12" s="1">
        <v>42894</v>
      </c>
      <c r="D12" t="s">
        <v>96</v>
      </c>
      <c r="E12" s="1">
        <v>42921</v>
      </c>
      <c r="F12" t="s">
        <v>225</v>
      </c>
      <c r="G12" t="s">
        <v>226</v>
      </c>
      <c r="H12" t="s">
        <v>97</v>
      </c>
      <c r="I12" t="s">
        <v>10</v>
      </c>
      <c r="J12">
        <v>171</v>
      </c>
    </row>
    <row r="13" spans="1:22" x14ac:dyDescent="0.35">
      <c r="A13" t="s">
        <v>49</v>
      </c>
      <c r="B13" t="s">
        <v>227</v>
      </c>
      <c r="C13" s="1">
        <v>43027</v>
      </c>
      <c r="D13" t="s">
        <v>96</v>
      </c>
      <c r="E13" s="1">
        <v>43032</v>
      </c>
      <c r="F13" t="s">
        <v>13</v>
      </c>
      <c r="G13" t="s">
        <v>228</v>
      </c>
      <c r="H13" t="s">
        <v>97</v>
      </c>
      <c r="I13" t="s">
        <v>11</v>
      </c>
      <c r="J13">
        <v>172</v>
      </c>
    </row>
    <row r="14" spans="1:22" x14ac:dyDescent="0.35">
      <c r="A14" t="s">
        <v>49</v>
      </c>
      <c r="B14" t="s">
        <v>229</v>
      </c>
      <c r="C14" s="1">
        <v>43964</v>
      </c>
      <c r="D14" t="s">
        <v>52</v>
      </c>
      <c r="E14" s="1">
        <v>44092</v>
      </c>
      <c r="F14" t="s">
        <v>50</v>
      </c>
      <c r="G14" t="s">
        <v>230</v>
      </c>
      <c r="H14" t="s">
        <v>97</v>
      </c>
      <c r="I14" t="s">
        <v>10</v>
      </c>
      <c r="J14">
        <v>173</v>
      </c>
    </row>
    <row r="15" spans="1:22" x14ac:dyDescent="0.35">
      <c r="A15" t="s">
        <v>49</v>
      </c>
      <c r="B15" t="s">
        <v>231</v>
      </c>
      <c r="C15" s="1">
        <v>44145</v>
      </c>
      <c r="D15" t="s">
        <v>52</v>
      </c>
      <c r="E15" s="1">
        <v>44236</v>
      </c>
      <c r="F15" t="s">
        <v>51</v>
      </c>
      <c r="G15" t="s">
        <v>232</v>
      </c>
      <c r="H15" t="s">
        <v>97</v>
      </c>
      <c r="I15" t="s">
        <v>11</v>
      </c>
      <c r="J15">
        <v>166</v>
      </c>
    </row>
    <row r="16" spans="1:22" x14ac:dyDescent="0.35">
      <c r="A16" t="s">
        <v>49</v>
      </c>
      <c r="B16" t="s">
        <v>233</v>
      </c>
      <c r="C16" s="1">
        <v>44307</v>
      </c>
      <c r="D16" t="s">
        <v>52</v>
      </c>
      <c r="E16" s="1">
        <v>44567</v>
      </c>
      <c r="F16" t="s">
        <v>53</v>
      </c>
      <c r="H16" t="s">
        <v>97</v>
      </c>
      <c r="I16" t="s">
        <v>10</v>
      </c>
      <c r="J16">
        <v>168</v>
      </c>
    </row>
    <row r="17" spans="1:11" x14ac:dyDescent="0.35">
      <c r="A17" t="s">
        <v>49</v>
      </c>
      <c r="B17" t="s">
        <v>234</v>
      </c>
      <c r="C17" s="1">
        <v>44509</v>
      </c>
      <c r="D17" t="s">
        <v>52</v>
      </c>
      <c r="E17" s="1">
        <v>44701</v>
      </c>
      <c r="F17" t="s">
        <v>55</v>
      </c>
      <c r="H17" t="s">
        <v>97</v>
      </c>
      <c r="I17" t="s">
        <v>11</v>
      </c>
      <c r="J17">
        <v>169</v>
      </c>
    </row>
    <row r="18" spans="1:11" x14ac:dyDescent="0.35">
      <c r="A18" t="s">
        <v>49</v>
      </c>
      <c r="B18" t="s">
        <v>235</v>
      </c>
      <c r="C18" s="1">
        <v>44665</v>
      </c>
      <c r="D18" t="s">
        <v>52</v>
      </c>
      <c r="E18" s="1">
        <v>44881</v>
      </c>
      <c r="F18" t="s">
        <v>55</v>
      </c>
      <c r="H18" t="s">
        <v>97</v>
      </c>
      <c r="I18" t="s">
        <v>10</v>
      </c>
      <c r="J18">
        <v>173</v>
      </c>
    </row>
    <row r="19" spans="1:11" x14ac:dyDescent="0.35">
      <c r="A19" t="s">
        <v>49</v>
      </c>
      <c r="B19" t="s">
        <v>442</v>
      </c>
      <c r="C19" s="1">
        <v>44866</v>
      </c>
      <c r="D19" t="s">
        <v>52</v>
      </c>
      <c r="E19" s="1">
        <v>45034</v>
      </c>
      <c r="F19" t="s">
        <v>55</v>
      </c>
      <c r="G19" t="s">
        <v>443</v>
      </c>
      <c r="H19" t="s">
        <v>97</v>
      </c>
      <c r="I19" t="s">
        <v>11</v>
      </c>
      <c r="J19">
        <v>163</v>
      </c>
      <c r="K19">
        <f>AVERAGE(J2:J19)</f>
        <v>172.66666666666666</v>
      </c>
    </row>
    <row r="20" spans="1:11" x14ac:dyDescent="0.35">
      <c r="A20" t="s">
        <v>56</v>
      </c>
      <c r="B20" t="s">
        <v>236</v>
      </c>
      <c r="C20" s="1">
        <v>36804</v>
      </c>
      <c r="D20" t="s">
        <v>96</v>
      </c>
      <c r="E20" s="1">
        <v>36921</v>
      </c>
      <c r="F20" t="s">
        <v>15</v>
      </c>
      <c r="H20" t="s">
        <v>97</v>
      </c>
      <c r="I20" t="s">
        <v>11</v>
      </c>
      <c r="J20">
        <v>124</v>
      </c>
    </row>
    <row r="21" spans="1:11" x14ac:dyDescent="0.35">
      <c r="A21" t="s">
        <v>56</v>
      </c>
      <c r="B21" t="s">
        <v>237</v>
      </c>
      <c r="C21" s="1">
        <v>37221</v>
      </c>
      <c r="D21" t="s">
        <v>96</v>
      </c>
      <c r="E21" s="1">
        <v>37284</v>
      </c>
      <c r="F21" t="s">
        <v>15</v>
      </c>
      <c r="H21" t="s">
        <v>97</v>
      </c>
      <c r="I21" t="s">
        <v>11</v>
      </c>
      <c r="J21">
        <v>127</v>
      </c>
    </row>
    <row r="22" spans="1:11" x14ac:dyDescent="0.35">
      <c r="A22" t="s">
        <v>56</v>
      </c>
      <c r="B22" t="s">
        <v>238</v>
      </c>
      <c r="C22" s="1">
        <v>37963</v>
      </c>
      <c r="D22" t="s">
        <v>96</v>
      </c>
      <c r="E22" s="1">
        <v>38085</v>
      </c>
      <c r="F22" t="s">
        <v>9</v>
      </c>
      <c r="H22" t="s">
        <v>97</v>
      </c>
      <c r="I22" t="s">
        <v>11</v>
      </c>
      <c r="J22">
        <v>157</v>
      </c>
    </row>
    <row r="23" spans="1:11" x14ac:dyDescent="0.35">
      <c r="A23" t="s">
        <v>56</v>
      </c>
      <c r="B23" t="s">
        <v>239</v>
      </c>
      <c r="C23" s="1">
        <v>38103</v>
      </c>
      <c r="D23" t="s">
        <v>96</v>
      </c>
      <c r="E23" s="1">
        <v>38187</v>
      </c>
      <c r="F23" t="s">
        <v>18</v>
      </c>
      <c r="H23" t="s">
        <v>97</v>
      </c>
      <c r="I23" t="s">
        <v>10</v>
      </c>
      <c r="J23">
        <v>139</v>
      </c>
    </row>
    <row r="24" spans="1:11" x14ac:dyDescent="0.35">
      <c r="A24" t="s">
        <v>56</v>
      </c>
      <c r="B24" t="s">
        <v>240</v>
      </c>
      <c r="C24" s="1">
        <v>38281</v>
      </c>
      <c r="D24" t="s">
        <v>96</v>
      </c>
      <c r="E24" s="1">
        <v>38530</v>
      </c>
      <c r="F24" t="s">
        <v>9</v>
      </c>
      <c r="H24" t="s">
        <v>97</v>
      </c>
      <c r="I24" t="s">
        <v>11</v>
      </c>
      <c r="J24">
        <v>132</v>
      </c>
    </row>
    <row r="25" spans="1:11" x14ac:dyDescent="0.35">
      <c r="A25" t="s">
        <v>56</v>
      </c>
      <c r="B25" t="s">
        <v>241</v>
      </c>
      <c r="C25" s="1">
        <v>38651</v>
      </c>
      <c r="D25" t="s">
        <v>96</v>
      </c>
      <c r="E25" s="1">
        <v>38693</v>
      </c>
      <c r="F25" t="s">
        <v>20</v>
      </c>
      <c r="H25" t="s">
        <v>97</v>
      </c>
      <c r="I25" t="s">
        <v>11</v>
      </c>
      <c r="J25">
        <v>112</v>
      </c>
    </row>
    <row r="26" spans="1:11" x14ac:dyDescent="0.35">
      <c r="A26" t="s">
        <v>56</v>
      </c>
      <c r="B26" t="s">
        <v>242</v>
      </c>
      <c r="C26" s="1">
        <v>40148</v>
      </c>
      <c r="D26" t="s">
        <v>96</v>
      </c>
      <c r="E26" s="1">
        <v>40317</v>
      </c>
      <c r="F26" t="s">
        <v>13</v>
      </c>
      <c r="H26" t="s">
        <v>97</v>
      </c>
      <c r="I26" t="s">
        <v>11</v>
      </c>
      <c r="J26">
        <v>124</v>
      </c>
    </row>
    <row r="27" spans="1:11" x14ac:dyDescent="0.35">
      <c r="A27" t="s">
        <v>56</v>
      </c>
      <c r="B27" t="s">
        <v>243</v>
      </c>
      <c r="C27" s="1">
        <v>40337</v>
      </c>
      <c r="D27" t="s">
        <v>96</v>
      </c>
      <c r="E27" s="1">
        <v>40540</v>
      </c>
      <c r="F27" t="s">
        <v>13</v>
      </c>
      <c r="H27" t="s">
        <v>97</v>
      </c>
      <c r="I27" t="s">
        <v>10</v>
      </c>
      <c r="J27">
        <v>131</v>
      </c>
    </row>
    <row r="28" spans="1:11" x14ac:dyDescent="0.35">
      <c r="A28" t="s">
        <v>56</v>
      </c>
      <c r="B28" t="s">
        <v>244</v>
      </c>
      <c r="C28" s="1">
        <v>41016</v>
      </c>
      <c r="D28" t="s">
        <v>96</v>
      </c>
      <c r="E28" s="1">
        <v>41303</v>
      </c>
      <c r="F28" t="s">
        <v>13</v>
      </c>
      <c r="H28" t="s">
        <v>97</v>
      </c>
      <c r="I28" t="s">
        <v>10</v>
      </c>
      <c r="J28">
        <v>144</v>
      </c>
    </row>
    <row r="29" spans="1:11" x14ac:dyDescent="0.35">
      <c r="A29" t="s">
        <v>56</v>
      </c>
      <c r="B29" t="s">
        <v>245</v>
      </c>
      <c r="C29" s="1">
        <v>41192</v>
      </c>
      <c r="D29" t="s">
        <v>96</v>
      </c>
      <c r="E29" s="1">
        <v>41409</v>
      </c>
      <c r="F29" t="s">
        <v>9</v>
      </c>
      <c r="H29" t="s">
        <v>97</v>
      </c>
      <c r="I29" t="s">
        <v>11</v>
      </c>
      <c r="J29">
        <v>150</v>
      </c>
    </row>
    <row r="30" spans="1:11" x14ac:dyDescent="0.35">
      <c r="A30" t="s">
        <v>56</v>
      </c>
      <c r="B30" t="s">
        <v>246</v>
      </c>
      <c r="C30" s="1">
        <v>41771</v>
      </c>
      <c r="D30" t="s">
        <v>96</v>
      </c>
      <c r="E30" s="1">
        <v>41814</v>
      </c>
      <c r="F30" t="s">
        <v>13</v>
      </c>
      <c r="H30" t="s">
        <v>97</v>
      </c>
      <c r="I30" t="s">
        <v>10</v>
      </c>
      <c r="J30">
        <v>133</v>
      </c>
    </row>
    <row r="31" spans="1:11" x14ac:dyDescent="0.35">
      <c r="A31" t="s">
        <v>56</v>
      </c>
      <c r="B31" t="s">
        <v>247</v>
      </c>
      <c r="C31" s="1">
        <v>41953</v>
      </c>
      <c r="D31" t="s">
        <v>96</v>
      </c>
      <c r="E31" s="1">
        <v>42201</v>
      </c>
      <c r="F31" t="s">
        <v>13</v>
      </c>
      <c r="H31" t="s">
        <v>97</v>
      </c>
      <c r="I31" t="s">
        <v>11</v>
      </c>
      <c r="J31">
        <v>126</v>
      </c>
    </row>
    <row r="32" spans="1:11" x14ac:dyDescent="0.35">
      <c r="A32" t="s">
        <v>56</v>
      </c>
      <c r="B32" t="s">
        <v>248</v>
      </c>
      <c r="C32" s="1">
        <v>42137</v>
      </c>
      <c r="D32" t="s">
        <v>96</v>
      </c>
      <c r="E32" s="1">
        <v>42202</v>
      </c>
      <c r="F32" t="s">
        <v>13</v>
      </c>
      <c r="G32" t="s">
        <v>249</v>
      </c>
      <c r="H32" t="s">
        <v>97</v>
      </c>
      <c r="I32" t="s">
        <v>10</v>
      </c>
      <c r="J32">
        <v>144</v>
      </c>
    </row>
    <row r="33" spans="1:11" x14ac:dyDescent="0.35">
      <c r="A33" t="s">
        <v>56</v>
      </c>
      <c r="B33" t="s">
        <v>250</v>
      </c>
      <c r="C33" s="1">
        <v>42303</v>
      </c>
      <c r="D33" t="s">
        <v>96</v>
      </c>
      <c r="E33" s="1">
        <v>42719</v>
      </c>
      <c r="F33" t="s">
        <v>13</v>
      </c>
      <c r="G33" t="s">
        <v>251</v>
      </c>
      <c r="H33" t="s">
        <v>97</v>
      </c>
      <c r="I33" t="s">
        <v>11</v>
      </c>
      <c r="J33">
        <v>143</v>
      </c>
    </row>
    <row r="34" spans="1:11" x14ac:dyDescent="0.35">
      <c r="A34" t="s">
        <v>56</v>
      </c>
      <c r="B34" t="s">
        <v>252</v>
      </c>
      <c r="C34" s="1">
        <v>43965</v>
      </c>
      <c r="D34" t="s">
        <v>52</v>
      </c>
      <c r="E34" s="1">
        <v>44169</v>
      </c>
      <c r="F34" t="s">
        <v>53</v>
      </c>
      <c r="H34" t="s">
        <v>97</v>
      </c>
      <c r="I34" t="s">
        <v>10</v>
      </c>
      <c r="J34">
        <v>154</v>
      </c>
    </row>
    <row r="35" spans="1:11" x14ac:dyDescent="0.35">
      <c r="A35" t="s">
        <v>56</v>
      </c>
      <c r="B35" t="s">
        <v>253</v>
      </c>
      <c r="C35" s="1">
        <v>44145</v>
      </c>
      <c r="D35" t="s">
        <v>52</v>
      </c>
      <c r="E35" s="1">
        <v>44236</v>
      </c>
      <c r="F35" t="s">
        <v>57</v>
      </c>
      <c r="G35" t="s">
        <v>254</v>
      </c>
      <c r="H35" t="s">
        <v>97</v>
      </c>
      <c r="I35" t="s">
        <v>11</v>
      </c>
      <c r="J35">
        <v>149</v>
      </c>
    </row>
    <row r="36" spans="1:11" x14ac:dyDescent="0.35">
      <c r="A36" t="s">
        <v>56</v>
      </c>
      <c r="B36" t="s">
        <v>255</v>
      </c>
      <c r="C36" s="1">
        <v>44307</v>
      </c>
      <c r="D36" t="s">
        <v>52</v>
      </c>
      <c r="E36" s="1">
        <v>44568</v>
      </c>
      <c r="F36" t="s">
        <v>53</v>
      </c>
      <c r="H36" t="s">
        <v>97</v>
      </c>
      <c r="I36" t="s">
        <v>10</v>
      </c>
      <c r="J36">
        <v>136</v>
      </c>
    </row>
    <row r="37" spans="1:11" x14ac:dyDescent="0.35">
      <c r="A37" t="s">
        <v>56</v>
      </c>
      <c r="B37" t="s">
        <v>256</v>
      </c>
      <c r="C37" s="1">
        <v>44508</v>
      </c>
      <c r="D37" t="s">
        <v>52</v>
      </c>
      <c r="E37" s="1">
        <v>44701</v>
      </c>
      <c r="F37" t="s">
        <v>58</v>
      </c>
      <c r="H37" t="s">
        <v>97</v>
      </c>
      <c r="I37" t="s">
        <v>11</v>
      </c>
      <c r="J37">
        <v>138</v>
      </c>
    </row>
    <row r="38" spans="1:11" x14ac:dyDescent="0.35">
      <c r="A38" t="s">
        <v>56</v>
      </c>
      <c r="B38" t="s">
        <v>257</v>
      </c>
      <c r="C38" s="1">
        <v>44665</v>
      </c>
      <c r="D38" t="s">
        <v>52</v>
      </c>
      <c r="E38" s="1">
        <v>44874</v>
      </c>
      <c r="F38" t="s">
        <v>55</v>
      </c>
      <c r="H38" t="s">
        <v>97</v>
      </c>
      <c r="I38" t="s">
        <v>10</v>
      </c>
      <c r="J38">
        <v>144</v>
      </c>
    </row>
    <row r="39" spans="1:11" x14ac:dyDescent="0.35">
      <c r="A39" t="s">
        <v>56</v>
      </c>
      <c r="B39" t="s">
        <v>444</v>
      </c>
      <c r="C39" s="1">
        <v>44866</v>
      </c>
      <c r="D39" t="s">
        <v>52</v>
      </c>
      <c r="E39" s="1">
        <v>45034</v>
      </c>
      <c r="F39" t="s">
        <v>89</v>
      </c>
      <c r="G39" t="s">
        <v>443</v>
      </c>
      <c r="H39" t="s">
        <v>97</v>
      </c>
      <c r="I39" t="s">
        <v>11</v>
      </c>
      <c r="J39">
        <v>142</v>
      </c>
      <c r="K39">
        <f>AVERAGE(J20:J39)</f>
        <v>137.44999999999999</v>
      </c>
    </row>
    <row r="40" spans="1:11" x14ac:dyDescent="0.35">
      <c r="A40" t="s">
        <v>62</v>
      </c>
      <c r="B40" t="s">
        <v>276</v>
      </c>
      <c r="C40" s="1">
        <v>36810</v>
      </c>
      <c r="D40" t="s">
        <v>96</v>
      </c>
      <c r="E40" s="1">
        <v>36921</v>
      </c>
      <c r="F40" t="s">
        <v>28</v>
      </c>
      <c r="H40" t="s">
        <v>97</v>
      </c>
      <c r="I40" t="s">
        <v>11</v>
      </c>
      <c r="J40">
        <v>149</v>
      </c>
    </row>
    <row r="41" spans="1:11" x14ac:dyDescent="0.35">
      <c r="A41" t="s">
        <v>62</v>
      </c>
      <c r="B41" t="s">
        <v>277</v>
      </c>
      <c r="C41" s="1">
        <v>37221</v>
      </c>
      <c r="D41" t="s">
        <v>96</v>
      </c>
      <c r="E41" s="1">
        <v>37284</v>
      </c>
      <c r="F41" t="s">
        <v>15</v>
      </c>
      <c r="H41" t="s">
        <v>97</v>
      </c>
      <c r="I41" t="s">
        <v>11</v>
      </c>
      <c r="J41">
        <v>130</v>
      </c>
    </row>
    <row r="42" spans="1:11" x14ac:dyDescent="0.35">
      <c r="A42" t="s">
        <v>62</v>
      </c>
      <c r="B42" t="s">
        <v>278</v>
      </c>
      <c r="C42" s="1">
        <v>38103</v>
      </c>
      <c r="D42" t="s">
        <v>96</v>
      </c>
      <c r="E42" s="1">
        <v>38187</v>
      </c>
      <c r="F42" t="s">
        <v>18</v>
      </c>
      <c r="H42" t="s">
        <v>97</v>
      </c>
      <c r="I42" t="s">
        <v>10</v>
      </c>
      <c r="J42">
        <v>155</v>
      </c>
    </row>
    <row r="43" spans="1:11" x14ac:dyDescent="0.35">
      <c r="A43" t="s">
        <v>62</v>
      </c>
      <c r="B43" t="s">
        <v>279</v>
      </c>
      <c r="C43" s="1">
        <v>38481</v>
      </c>
      <c r="D43" t="s">
        <v>96</v>
      </c>
      <c r="E43" s="1">
        <v>38693</v>
      </c>
      <c r="F43" t="s">
        <v>30</v>
      </c>
      <c r="H43" t="s">
        <v>97</v>
      </c>
      <c r="I43" t="s">
        <v>10</v>
      </c>
      <c r="J43">
        <v>146</v>
      </c>
    </row>
    <row r="44" spans="1:11" x14ac:dyDescent="0.35">
      <c r="A44" t="s">
        <v>62</v>
      </c>
      <c r="B44" t="s">
        <v>280</v>
      </c>
      <c r="C44" s="1">
        <v>39051</v>
      </c>
      <c r="D44" t="s">
        <v>96</v>
      </c>
      <c r="E44" s="1">
        <v>39324</v>
      </c>
      <c r="F44" t="s">
        <v>281</v>
      </c>
      <c r="H44" t="s">
        <v>97</v>
      </c>
      <c r="I44" t="s">
        <v>11</v>
      </c>
      <c r="J44">
        <v>150</v>
      </c>
    </row>
    <row r="45" spans="1:11" x14ac:dyDescent="0.35">
      <c r="A45" t="s">
        <v>62</v>
      </c>
      <c r="B45" t="s">
        <v>282</v>
      </c>
      <c r="C45" s="1">
        <v>39954</v>
      </c>
      <c r="D45" t="s">
        <v>96</v>
      </c>
      <c r="E45" s="1">
        <v>40206</v>
      </c>
      <c r="F45" t="s">
        <v>13</v>
      </c>
      <c r="H45" t="s">
        <v>97</v>
      </c>
      <c r="I45" t="s">
        <v>10</v>
      </c>
      <c r="J45">
        <v>153</v>
      </c>
    </row>
    <row r="46" spans="1:11" x14ac:dyDescent="0.35">
      <c r="A46" t="s">
        <v>62</v>
      </c>
      <c r="B46" t="s">
        <v>283</v>
      </c>
      <c r="C46" s="1">
        <v>40337</v>
      </c>
      <c r="D46" t="s">
        <v>96</v>
      </c>
      <c r="E46" s="1">
        <v>40540</v>
      </c>
      <c r="F46" t="s">
        <v>13</v>
      </c>
      <c r="H46" t="s">
        <v>97</v>
      </c>
      <c r="I46" t="s">
        <v>10</v>
      </c>
      <c r="J46">
        <v>160</v>
      </c>
    </row>
    <row r="47" spans="1:11" x14ac:dyDescent="0.35">
      <c r="A47" t="s">
        <v>62</v>
      </c>
      <c r="B47" t="s">
        <v>284</v>
      </c>
      <c r="C47" s="1">
        <v>41011</v>
      </c>
      <c r="D47" t="s">
        <v>96</v>
      </c>
      <c r="E47" s="1">
        <v>41302</v>
      </c>
      <c r="F47" t="s">
        <v>13</v>
      </c>
      <c r="H47" t="s">
        <v>97</v>
      </c>
      <c r="I47" t="s">
        <v>10</v>
      </c>
      <c r="J47">
        <v>156</v>
      </c>
    </row>
    <row r="48" spans="1:11" x14ac:dyDescent="0.35">
      <c r="A48" t="s">
        <v>62</v>
      </c>
      <c r="B48" t="s">
        <v>285</v>
      </c>
      <c r="C48" s="1">
        <v>41191</v>
      </c>
      <c r="D48" t="s">
        <v>96</v>
      </c>
      <c r="E48" s="1">
        <v>41365</v>
      </c>
      <c r="H48" t="s">
        <v>97</v>
      </c>
      <c r="I48" t="s">
        <v>11</v>
      </c>
      <c r="J48">
        <v>142</v>
      </c>
    </row>
    <row r="49" spans="1:11" x14ac:dyDescent="0.35">
      <c r="A49" t="s">
        <v>62</v>
      </c>
      <c r="B49" t="s">
        <v>286</v>
      </c>
      <c r="C49" s="1">
        <v>43965</v>
      </c>
      <c r="D49" t="s">
        <v>52</v>
      </c>
      <c r="E49" s="1">
        <v>44169</v>
      </c>
      <c r="F49" t="s">
        <v>53</v>
      </c>
      <c r="H49" t="s">
        <v>97</v>
      </c>
      <c r="I49" t="s">
        <v>10</v>
      </c>
      <c r="J49">
        <v>152</v>
      </c>
    </row>
    <row r="50" spans="1:11" x14ac:dyDescent="0.35">
      <c r="A50" t="s">
        <v>62</v>
      </c>
      <c r="B50" t="s">
        <v>287</v>
      </c>
      <c r="C50" s="1">
        <v>44141</v>
      </c>
      <c r="D50" t="s">
        <v>52</v>
      </c>
      <c r="E50" s="1">
        <v>44236</v>
      </c>
      <c r="F50" t="s">
        <v>57</v>
      </c>
      <c r="H50" t="s">
        <v>97</v>
      </c>
      <c r="I50" t="s">
        <v>11</v>
      </c>
      <c r="J50">
        <v>125</v>
      </c>
    </row>
    <row r="51" spans="1:11" x14ac:dyDescent="0.35">
      <c r="A51" t="s">
        <v>62</v>
      </c>
      <c r="B51" t="s">
        <v>288</v>
      </c>
      <c r="C51" s="1">
        <v>44307</v>
      </c>
      <c r="D51" t="s">
        <v>52</v>
      </c>
      <c r="E51" s="1">
        <v>44568</v>
      </c>
      <c r="F51" t="s">
        <v>53</v>
      </c>
      <c r="H51" t="s">
        <v>97</v>
      </c>
      <c r="I51" t="s">
        <v>10</v>
      </c>
      <c r="J51">
        <v>142</v>
      </c>
    </row>
    <row r="52" spans="1:11" x14ac:dyDescent="0.35">
      <c r="A52" t="s">
        <v>62</v>
      </c>
      <c r="B52" t="s">
        <v>289</v>
      </c>
      <c r="C52" s="1">
        <v>44508</v>
      </c>
      <c r="D52" t="s">
        <v>52</v>
      </c>
      <c r="E52" s="1">
        <v>44705</v>
      </c>
      <c r="F52" t="s">
        <v>58</v>
      </c>
      <c r="H52" t="s">
        <v>97</v>
      </c>
      <c r="I52" t="s">
        <v>11</v>
      </c>
      <c r="J52">
        <v>141</v>
      </c>
    </row>
    <row r="53" spans="1:11" x14ac:dyDescent="0.35">
      <c r="A53" t="s">
        <v>62</v>
      </c>
      <c r="B53" t="s">
        <v>290</v>
      </c>
      <c r="C53" s="1">
        <v>44665</v>
      </c>
      <c r="D53" t="s">
        <v>52</v>
      </c>
      <c r="E53" s="1">
        <v>44865</v>
      </c>
      <c r="F53" t="s">
        <v>55</v>
      </c>
      <c r="H53" t="s">
        <v>97</v>
      </c>
      <c r="I53" t="s">
        <v>10</v>
      </c>
      <c r="J53">
        <v>151</v>
      </c>
    </row>
    <row r="54" spans="1:11" x14ac:dyDescent="0.35">
      <c r="A54" t="s">
        <v>62</v>
      </c>
      <c r="B54" t="s">
        <v>446</v>
      </c>
      <c r="C54" s="1">
        <v>44869</v>
      </c>
      <c r="D54" t="s">
        <v>52</v>
      </c>
      <c r="E54" s="1">
        <v>45055</v>
      </c>
      <c r="F54" t="s">
        <v>55</v>
      </c>
      <c r="G54" t="s">
        <v>447</v>
      </c>
      <c r="H54" t="s">
        <v>97</v>
      </c>
      <c r="I54" t="s">
        <v>11</v>
      </c>
      <c r="J54">
        <v>147</v>
      </c>
      <c r="K54">
        <f>AVERAGE(J40:J54)</f>
        <v>146.6</v>
      </c>
    </row>
    <row r="55" spans="1:11" x14ac:dyDescent="0.35">
      <c r="A55" t="s">
        <v>79</v>
      </c>
      <c r="B55" t="s">
        <v>369</v>
      </c>
      <c r="C55" s="1">
        <v>39714</v>
      </c>
      <c r="D55" t="s">
        <v>96</v>
      </c>
      <c r="E55" s="1">
        <v>39813</v>
      </c>
      <c r="F55" t="s">
        <v>9</v>
      </c>
      <c r="H55" t="s">
        <v>97</v>
      </c>
      <c r="I55" t="s">
        <v>11</v>
      </c>
      <c r="J55">
        <v>121</v>
      </c>
    </row>
    <row r="56" spans="1:11" x14ac:dyDescent="0.35">
      <c r="A56" t="s">
        <v>79</v>
      </c>
      <c r="B56" t="s">
        <v>370</v>
      </c>
      <c r="C56" s="1">
        <v>42130</v>
      </c>
      <c r="D56" t="s">
        <v>96</v>
      </c>
      <c r="E56" s="1">
        <v>42205</v>
      </c>
      <c r="F56" t="s">
        <v>13</v>
      </c>
      <c r="G56" t="s">
        <v>371</v>
      </c>
      <c r="H56" t="s">
        <v>97</v>
      </c>
      <c r="I56" t="s">
        <v>10</v>
      </c>
      <c r="J56">
        <v>103</v>
      </c>
    </row>
    <row r="57" spans="1:11" x14ac:dyDescent="0.35">
      <c r="A57" t="s">
        <v>79</v>
      </c>
      <c r="B57" t="s">
        <v>372</v>
      </c>
      <c r="C57" s="1">
        <v>42325</v>
      </c>
      <c r="D57" t="s">
        <v>96</v>
      </c>
      <c r="E57" s="1">
        <v>42457</v>
      </c>
      <c r="F57" t="s">
        <v>13</v>
      </c>
      <c r="H57" t="s">
        <v>97</v>
      </c>
      <c r="I57" t="s">
        <v>11</v>
      </c>
      <c r="J57">
        <v>95</v>
      </c>
    </row>
    <row r="58" spans="1:11" x14ac:dyDescent="0.35">
      <c r="A58" t="s">
        <v>79</v>
      </c>
      <c r="B58" t="s">
        <v>373</v>
      </c>
      <c r="C58" s="1">
        <v>42509</v>
      </c>
      <c r="D58" t="s">
        <v>96</v>
      </c>
      <c r="E58" s="1">
        <v>42642</v>
      </c>
      <c r="F58" t="s">
        <v>13</v>
      </c>
      <c r="G58" t="s">
        <v>374</v>
      </c>
      <c r="H58" t="s">
        <v>97</v>
      </c>
      <c r="I58" t="s">
        <v>10</v>
      </c>
      <c r="J58">
        <v>102</v>
      </c>
    </row>
    <row r="59" spans="1:11" x14ac:dyDescent="0.35">
      <c r="A59" t="s">
        <v>79</v>
      </c>
      <c r="B59" t="s">
        <v>375</v>
      </c>
      <c r="C59" s="1">
        <v>42682</v>
      </c>
      <c r="D59" t="s">
        <v>96</v>
      </c>
      <c r="E59" s="1">
        <v>42895</v>
      </c>
      <c r="F59" t="s">
        <v>13</v>
      </c>
      <c r="G59" t="s">
        <v>376</v>
      </c>
      <c r="H59" t="s">
        <v>97</v>
      </c>
      <c r="I59" t="s">
        <v>11</v>
      </c>
      <c r="J59">
        <v>71</v>
      </c>
    </row>
    <row r="60" spans="1:11" x14ac:dyDescent="0.35">
      <c r="A60" t="s">
        <v>79</v>
      </c>
      <c r="B60" t="s">
        <v>377</v>
      </c>
      <c r="C60" s="1">
        <v>42894</v>
      </c>
      <c r="D60" t="s">
        <v>96</v>
      </c>
      <c r="E60" s="1">
        <v>42923</v>
      </c>
      <c r="F60" t="s">
        <v>225</v>
      </c>
      <c r="G60" t="s">
        <v>378</v>
      </c>
      <c r="H60" t="s">
        <v>97</v>
      </c>
      <c r="I60" t="s">
        <v>10</v>
      </c>
      <c r="J60">
        <v>103</v>
      </c>
    </row>
    <row r="61" spans="1:11" x14ac:dyDescent="0.35">
      <c r="A61" t="s">
        <v>79</v>
      </c>
      <c r="B61" t="s">
        <v>379</v>
      </c>
      <c r="C61" s="1">
        <v>43041</v>
      </c>
      <c r="D61" t="s">
        <v>96</v>
      </c>
      <c r="E61" s="1">
        <v>43076</v>
      </c>
      <c r="F61" t="s">
        <v>13</v>
      </c>
      <c r="G61" t="s">
        <v>380</v>
      </c>
      <c r="H61" t="s">
        <v>97</v>
      </c>
      <c r="I61" t="s">
        <v>11</v>
      </c>
      <c r="J61">
        <v>85</v>
      </c>
    </row>
    <row r="62" spans="1:11" x14ac:dyDescent="0.35">
      <c r="A62" t="s">
        <v>79</v>
      </c>
      <c r="B62" t="s">
        <v>381</v>
      </c>
      <c r="C62" s="1">
        <v>44692</v>
      </c>
      <c r="D62" t="s">
        <v>52</v>
      </c>
      <c r="E62" s="1">
        <v>44894</v>
      </c>
      <c r="F62" t="s">
        <v>55</v>
      </c>
      <c r="H62" t="s">
        <v>97</v>
      </c>
      <c r="I62" t="s">
        <v>10</v>
      </c>
      <c r="J62">
        <v>91</v>
      </c>
    </row>
    <row r="63" spans="1:11" x14ac:dyDescent="0.35">
      <c r="A63" t="s">
        <v>79</v>
      </c>
      <c r="B63" t="s">
        <v>450</v>
      </c>
      <c r="C63" s="1">
        <v>44854</v>
      </c>
      <c r="D63" t="s">
        <v>52</v>
      </c>
      <c r="E63" s="1">
        <v>45055</v>
      </c>
      <c r="F63" t="s">
        <v>89</v>
      </c>
      <c r="H63" t="s">
        <v>97</v>
      </c>
      <c r="I63" t="s">
        <v>11</v>
      </c>
      <c r="J63">
        <v>126</v>
      </c>
      <c r="K63">
        <f>AVERAGE(J55:J63)</f>
        <v>99.666666666666671</v>
      </c>
    </row>
    <row r="64" spans="1:11" x14ac:dyDescent="0.35">
      <c r="A64" t="s">
        <v>86</v>
      </c>
      <c r="B64" t="s">
        <v>411</v>
      </c>
      <c r="C64" s="1">
        <v>39714</v>
      </c>
      <c r="D64" t="s">
        <v>96</v>
      </c>
      <c r="E64" s="1">
        <v>39790</v>
      </c>
      <c r="F64" t="s">
        <v>9</v>
      </c>
      <c r="H64" t="s">
        <v>97</v>
      </c>
      <c r="I64" t="s">
        <v>11</v>
      </c>
      <c r="J64">
        <v>120</v>
      </c>
    </row>
    <row r="65" spans="1:11" x14ac:dyDescent="0.35">
      <c r="A65" t="s">
        <v>86</v>
      </c>
      <c r="B65" t="s">
        <v>412</v>
      </c>
      <c r="C65" s="1">
        <v>42506</v>
      </c>
      <c r="D65" t="s">
        <v>96</v>
      </c>
      <c r="E65" s="1">
        <v>42642</v>
      </c>
      <c r="F65" t="s">
        <v>13</v>
      </c>
      <c r="H65" t="s">
        <v>97</v>
      </c>
      <c r="I65" t="s">
        <v>10</v>
      </c>
      <c r="J65">
        <v>122</v>
      </c>
    </row>
    <row r="66" spans="1:11" x14ac:dyDescent="0.35">
      <c r="A66" t="s">
        <v>86</v>
      </c>
      <c r="B66" t="s">
        <v>413</v>
      </c>
      <c r="C66" s="1">
        <v>42681</v>
      </c>
      <c r="D66" t="s">
        <v>96</v>
      </c>
      <c r="E66" s="1">
        <v>42874</v>
      </c>
      <c r="G66" t="s">
        <v>414</v>
      </c>
      <c r="H66" t="s">
        <v>97</v>
      </c>
      <c r="I66" t="s">
        <v>11</v>
      </c>
      <c r="J66">
        <v>128</v>
      </c>
    </row>
    <row r="67" spans="1:11" x14ac:dyDescent="0.35">
      <c r="A67" t="s">
        <v>86</v>
      </c>
      <c r="B67" t="s">
        <v>415</v>
      </c>
      <c r="C67" s="1">
        <v>42887</v>
      </c>
      <c r="D67" t="s">
        <v>96</v>
      </c>
      <c r="E67" s="1">
        <v>42921</v>
      </c>
      <c r="F67" t="s">
        <v>13</v>
      </c>
      <c r="G67" t="s">
        <v>416</v>
      </c>
      <c r="H67" t="s">
        <v>97</v>
      </c>
      <c r="I67" t="s">
        <v>10</v>
      </c>
      <c r="J67">
        <v>139</v>
      </c>
    </row>
    <row r="68" spans="1:11" x14ac:dyDescent="0.35">
      <c r="A68" t="s">
        <v>86</v>
      </c>
      <c r="B68" t="s">
        <v>417</v>
      </c>
      <c r="C68" s="1">
        <v>43034</v>
      </c>
      <c r="D68" t="s">
        <v>96</v>
      </c>
      <c r="E68" s="1">
        <v>43076</v>
      </c>
      <c r="F68" t="s">
        <v>13</v>
      </c>
      <c r="G68" t="s">
        <v>418</v>
      </c>
      <c r="H68" t="s">
        <v>97</v>
      </c>
      <c r="I68" t="s">
        <v>11</v>
      </c>
      <c r="J68">
        <v>135</v>
      </c>
      <c r="K68">
        <f>AVERAGE(J64:J68)</f>
        <v>128.80000000000001</v>
      </c>
    </row>
    <row r="69" spans="1:11" x14ac:dyDescent="0.35">
      <c r="A69" t="s">
        <v>88</v>
      </c>
      <c r="B69" t="s">
        <v>422</v>
      </c>
      <c r="C69" s="1">
        <v>42130</v>
      </c>
      <c r="D69" t="s">
        <v>96</v>
      </c>
      <c r="E69" s="1">
        <v>42206</v>
      </c>
      <c r="F69" t="s">
        <v>13</v>
      </c>
      <c r="G69" t="s">
        <v>423</v>
      </c>
      <c r="H69" t="s">
        <v>97</v>
      </c>
      <c r="I69" t="s">
        <v>10</v>
      </c>
      <c r="J69">
        <v>123</v>
      </c>
    </row>
    <row r="70" spans="1:11" x14ac:dyDescent="0.35">
      <c r="A70" t="s">
        <v>88</v>
      </c>
      <c r="B70" t="s">
        <v>424</v>
      </c>
      <c r="C70" s="1">
        <v>42325</v>
      </c>
      <c r="D70" t="s">
        <v>96</v>
      </c>
      <c r="E70" s="1">
        <v>42556</v>
      </c>
      <c r="F70" t="s">
        <v>13</v>
      </c>
      <c r="H70" t="s">
        <v>97</v>
      </c>
      <c r="I70" t="s">
        <v>11</v>
      </c>
      <c r="J70">
        <v>122</v>
      </c>
    </row>
    <row r="71" spans="1:11" x14ac:dyDescent="0.35">
      <c r="A71" t="s">
        <v>88</v>
      </c>
      <c r="B71" t="s">
        <v>425</v>
      </c>
      <c r="C71" s="1">
        <v>42509</v>
      </c>
      <c r="D71" t="s">
        <v>96</v>
      </c>
      <c r="E71" s="1">
        <v>42642</v>
      </c>
      <c r="F71" t="s">
        <v>13</v>
      </c>
      <c r="G71" t="s">
        <v>426</v>
      </c>
      <c r="H71" t="s">
        <v>97</v>
      </c>
      <c r="I71" t="s">
        <v>10</v>
      </c>
      <c r="J71">
        <v>118</v>
      </c>
    </row>
    <row r="72" spans="1:11" x14ac:dyDescent="0.35">
      <c r="A72" t="s">
        <v>88</v>
      </c>
      <c r="B72" t="s">
        <v>427</v>
      </c>
      <c r="C72" s="1">
        <v>42675</v>
      </c>
      <c r="D72" t="s">
        <v>96</v>
      </c>
      <c r="E72" s="1">
        <v>42767</v>
      </c>
      <c r="F72" t="s">
        <v>13</v>
      </c>
      <c r="G72" t="s">
        <v>428</v>
      </c>
      <c r="H72" t="s">
        <v>97</v>
      </c>
      <c r="I72" t="s">
        <v>11</v>
      </c>
      <c r="J72">
        <v>126</v>
      </c>
    </row>
    <row r="73" spans="1:11" x14ac:dyDescent="0.35">
      <c r="A73" t="s">
        <v>88</v>
      </c>
      <c r="B73" t="s">
        <v>429</v>
      </c>
      <c r="C73" s="1">
        <v>42864</v>
      </c>
      <c r="D73" t="s">
        <v>96</v>
      </c>
      <c r="E73" s="1">
        <v>42878</v>
      </c>
      <c r="F73" t="s">
        <v>9</v>
      </c>
      <c r="G73" t="s">
        <v>430</v>
      </c>
      <c r="H73" t="s">
        <v>97</v>
      </c>
      <c r="I73" t="s">
        <v>10</v>
      </c>
      <c r="J73">
        <v>127</v>
      </c>
    </row>
    <row r="74" spans="1:11" x14ac:dyDescent="0.35">
      <c r="A74" t="s">
        <v>88</v>
      </c>
      <c r="B74" t="s">
        <v>431</v>
      </c>
      <c r="C74" s="1">
        <v>42991</v>
      </c>
      <c r="D74" t="s">
        <v>96</v>
      </c>
      <c r="E74" s="1">
        <v>43000</v>
      </c>
      <c r="F74" t="s">
        <v>28</v>
      </c>
      <c r="H74" t="s">
        <v>97</v>
      </c>
      <c r="I74" t="s">
        <v>11</v>
      </c>
      <c r="J74">
        <v>114</v>
      </c>
    </row>
    <row r="75" spans="1:11" x14ac:dyDescent="0.35">
      <c r="A75" t="s">
        <v>88</v>
      </c>
      <c r="B75" t="s">
        <v>432</v>
      </c>
      <c r="C75" s="1">
        <v>44692</v>
      </c>
      <c r="D75" t="s">
        <v>52</v>
      </c>
      <c r="E75" s="1">
        <v>44894</v>
      </c>
      <c r="F75" t="s">
        <v>89</v>
      </c>
      <c r="H75" t="s">
        <v>97</v>
      </c>
      <c r="I75" t="s">
        <v>10</v>
      </c>
      <c r="J75">
        <v>121</v>
      </c>
    </row>
    <row r="76" spans="1:11" x14ac:dyDescent="0.35">
      <c r="A76" t="s">
        <v>88</v>
      </c>
      <c r="B76" t="s">
        <v>451</v>
      </c>
      <c r="C76" s="1">
        <v>44854</v>
      </c>
      <c r="D76" t="s">
        <v>52</v>
      </c>
      <c r="E76" s="1">
        <v>45055</v>
      </c>
      <c r="F76" t="s">
        <v>55</v>
      </c>
      <c r="H76" t="s">
        <v>97</v>
      </c>
      <c r="I76" t="s">
        <v>11</v>
      </c>
      <c r="J76">
        <v>129</v>
      </c>
      <c r="K76">
        <f>AVERAGE(J69:J76)</f>
        <v>122.5</v>
      </c>
    </row>
  </sheetData>
  <sortState ref="A2:J76">
    <sortCondition ref="A2:A76"/>
    <sortCondition ref="C2:C76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239B8-85BC-4BA9-8C72-D7B1E656B51C}">
  <dimension ref="A1:O276"/>
  <sheetViews>
    <sheetView workbookViewId="0">
      <pane xSplit="1" ySplit="1" topLeftCell="B2" activePane="bottomRight" state="frozen"/>
      <selection pane="topRight" activeCell="B1" sqref="B1"/>
      <selection pane="bottomLeft" activeCell="A4" sqref="A4"/>
      <selection pane="bottomRight"/>
    </sheetView>
  </sheetViews>
  <sheetFormatPr defaultRowHeight="14.5" x14ac:dyDescent="0.35"/>
  <cols>
    <col min="1" max="1" width="12.90625" bestFit="1" customWidth="1"/>
    <col min="2" max="2" width="13.81640625" bestFit="1" customWidth="1"/>
    <col min="3" max="3" width="13.453125" bestFit="1" customWidth="1"/>
    <col min="4" max="4" width="11.90625" bestFit="1" customWidth="1"/>
    <col min="5" max="5" width="9.08984375" bestFit="1" customWidth="1"/>
    <col min="6" max="6" width="8.90625" bestFit="1" customWidth="1"/>
    <col min="7" max="7" width="11.7265625" bestFit="1" customWidth="1"/>
    <col min="8" max="8" width="8.7265625" bestFit="1" customWidth="1"/>
    <col min="9" max="9" width="13.6328125" bestFit="1" customWidth="1"/>
    <col min="10" max="10" width="8.6328125" bestFit="1" customWidth="1"/>
    <col min="11" max="11" width="4.7265625" bestFit="1" customWidth="1"/>
    <col min="12" max="12" width="5.90625" bestFit="1" customWidth="1"/>
    <col min="13" max="13" width="13.26953125" bestFit="1" customWidth="1"/>
    <col min="14" max="14" width="5" bestFit="1" customWidth="1"/>
    <col min="15" max="15" width="5.81640625" bestFit="1" customWidth="1"/>
  </cols>
  <sheetData>
    <row r="1" spans="1:15" x14ac:dyDescent="0.35">
      <c r="A1" t="s">
        <v>0</v>
      </c>
      <c r="B1" t="s">
        <v>92</v>
      </c>
      <c r="C1" t="s">
        <v>1</v>
      </c>
      <c r="D1" t="s">
        <v>440</v>
      </c>
      <c r="E1" t="s">
        <v>460</v>
      </c>
      <c r="F1" t="s">
        <v>461</v>
      </c>
      <c r="G1" t="s">
        <v>462</v>
      </c>
      <c r="H1" t="s">
        <v>463</v>
      </c>
      <c r="I1" t="s">
        <v>441</v>
      </c>
      <c r="J1" t="s">
        <v>464</v>
      </c>
      <c r="K1" t="s">
        <v>465</v>
      </c>
      <c r="L1" t="s">
        <v>466</v>
      </c>
      <c r="M1" t="s">
        <v>467</v>
      </c>
      <c r="N1" t="s">
        <v>468</v>
      </c>
      <c r="O1" t="s">
        <v>458</v>
      </c>
    </row>
    <row r="2" spans="1:15" x14ac:dyDescent="0.35">
      <c r="A2" t="s">
        <v>7</v>
      </c>
      <c r="B2" t="s">
        <v>95</v>
      </c>
      <c r="C2" s="1">
        <v>39968</v>
      </c>
      <c r="D2">
        <v>18</v>
      </c>
      <c r="E2">
        <v>15</v>
      </c>
      <c r="F2">
        <v>18</v>
      </c>
      <c r="G2">
        <v>11</v>
      </c>
      <c r="H2">
        <v>16</v>
      </c>
      <c r="I2">
        <v>12</v>
      </c>
      <c r="J2">
        <v>11</v>
      </c>
      <c r="K2">
        <v>15</v>
      </c>
      <c r="L2">
        <v>16</v>
      </c>
      <c r="M2">
        <v>16</v>
      </c>
      <c r="N2">
        <v>148</v>
      </c>
      <c r="O2">
        <v>37.08</v>
      </c>
    </row>
    <row r="3" spans="1:15" x14ac:dyDescent="0.35">
      <c r="A3" t="s">
        <v>7</v>
      </c>
      <c r="B3" t="s">
        <v>98</v>
      </c>
      <c r="C3" s="1">
        <v>40261</v>
      </c>
      <c r="D3">
        <v>5</v>
      </c>
      <c r="E3">
        <v>14</v>
      </c>
      <c r="F3">
        <v>7</v>
      </c>
      <c r="G3">
        <v>3</v>
      </c>
      <c r="H3">
        <v>11</v>
      </c>
      <c r="I3">
        <v>12</v>
      </c>
      <c r="J3">
        <v>6</v>
      </c>
      <c r="K3">
        <v>16</v>
      </c>
      <c r="L3">
        <v>18</v>
      </c>
      <c r="M3">
        <v>14</v>
      </c>
      <c r="N3">
        <v>106</v>
      </c>
      <c r="O3">
        <v>38.61</v>
      </c>
    </row>
    <row r="4" spans="1:15" x14ac:dyDescent="0.35">
      <c r="A4" t="s">
        <v>7</v>
      </c>
      <c r="B4" t="s">
        <v>100</v>
      </c>
      <c r="C4" s="1">
        <v>40492</v>
      </c>
      <c r="D4">
        <v>9</v>
      </c>
      <c r="E4">
        <v>16</v>
      </c>
      <c r="F4">
        <v>10</v>
      </c>
      <c r="G4">
        <v>4</v>
      </c>
      <c r="H4">
        <v>13</v>
      </c>
      <c r="I4">
        <v>8</v>
      </c>
      <c r="J4">
        <v>8</v>
      </c>
      <c r="K4">
        <v>19</v>
      </c>
      <c r="L4">
        <v>20</v>
      </c>
      <c r="M4">
        <v>16</v>
      </c>
      <c r="N4">
        <v>123</v>
      </c>
      <c r="O4">
        <v>34.75</v>
      </c>
    </row>
    <row r="5" spans="1:15" x14ac:dyDescent="0.35">
      <c r="A5" t="s">
        <v>12</v>
      </c>
      <c r="B5" t="s">
        <v>101</v>
      </c>
      <c r="C5" s="1">
        <v>41732</v>
      </c>
      <c r="D5">
        <v>20</v>
      </c>
      <c r="E5">
        <v>20</v>
      </c>
      <c r="F5">
        <v>20</v>
      </c>
      <c r="G5">
        <v>20</v>
      </c>
      <c r="H5">
        <v>20</v>
      </c>
      <c r="I5">
        <v>19</v>
      </c>
      <c r="J5">
        <v>19</v>
      </c>
      <c r="K5">
        <v>20</v>
      </c>
      <c r="L5">
        <v>20</v>
      </c>
      <c r="M5">
        <v>20</v>
      </c>
      <c r="N5">
        <v>198</v>
      </c>
      <c r="O5">
        <v>82.31</v>
      </c>
    </row>
    <row r="6" spans="1:15" x14ac:dyDescent="0.35">
      <c r="A6" t="s">
        <v>12</v>
      </c>
      <c r="B6" t="s">
        <v>103</v>
      </c>
      <c r="C6" s="1">
        <v>41918</v>
      </c>
      <c r="D6">
        <v>20</v>
      </c>
      <c r="E6">
        <v>20</v>
      </c>
      <c r="F6">
        <v>20</v>
      </c>
      <c r="G6">
        <v>20</v>
      </c>
      <c r="H6">
        <v>20</v>
      </c>
      <c r="I6">
        <v>19</v>
      </c>
      <c r="J6">
        <v>18</v>
      </c>
      <c r="K6">
        <v>18</v>
      </c>
      <c r="L6">
        <v>20</v>
      </c>
      <c r="M6">
        <v>20</v>
      </c>
      <c r="N6">
        <v>195</v>
      </c>
      <c r="O6">
        <v>88.49</v>
      </c>
    </row>
    <row r="7" spans="1:15" x14ac:dyDescent="0.35">
      <c r="A7" t="s">
        <v>14</v>
      </c>
      <c r="B7" t="s">
        <v>105</v>
      </c>
      <c r="C7" s="1">
        <v>36811</v>
      </c>
      <c r="D7">
        <v>20</v>
      </c>
      <c r="E7">
        <v>15</v>
      </c>
      <c r="F7">
        <v>18</v>
      </c>
      <c r="G7">
        <v>18</v>
      </c>
      <c r="I7">
        <v>19</v>
      </c>
      <c r="J7">
        <v>18</v>
      </c>
      <c r="K7">
        <v>18</v>
      </c>
      <c r="L7">
        <v>20</v>
      </c>
      <c r="M7">
        <v>20</v>
      </c>
      <c r="N7">
        <v>166</v>
      </c>
      <c r="O7">
        <v>69.91</v>
      </c>
    </row>
    <row r="8" spans="1:15" x14ac:dyDescent="0.35">
      <c r="A8" t="s">
        <v>14</v>
      </c>
      <c r="B8" t="s">
        <v>106</v>
      </c>
      <c r="C8" s="1">
        <v>37411</v>
      </c>
      <c r="D8">
        <v>19</v>
      </c>
      <c r="E8">
        <v>15</v>
      </c>
      <c r="F8">
        <v>20</v>
      </c>
      <c r="G8">
        <v>14</v>
      </c>
      <c r="I8">
        <v>20</v>
      </c>
      <c r="J8">
        <v>18</v>
      </c>
      <c r="K8">
        <v>19</v>
      </c>
      <c r="L8">
        <v>19</v>
      </c>
      <c r="M8">
        <v>19</v>
      </c>
      <c r="N8">
        <v>163</v>
      </c>
      <c r="O8">
        <v>48.08</v>
      </c>
    </row>
    <row r="9" spans="1:15" x14ac:dyDescent="0.35">
      <c r="A9" t="s">
        <v>14</v>
      </c>
      <c r="B9" t="s">
        <v>107</v>
      </c>
      <c r="C9" s="1">
        <v>42129</v>
      </c>
      <c r="D9">
        <v>18</v>
      </c>
      <c r="E9">
        <v>15</v>
      </c>
      <c r="F9">
        <v>17</v>
      </c>
      <c r="G9">
        <v>13</v>
      </c>
      <c r="H9">
        <v>20</v>
      </c>
      <c r="I9">
        <v>18</v>
      </c>
      <c r="J9">
        <v>18</v>
      </c>
      <c r="K9">
        <v>19</v>
      </c>
      <c r="L9">
        <v>20</v>
      </c>
      <c r="M9">
        <v>20</v>
      </c>
      <c r="N9">
        <v>178</v>
      </c>
      <c r="O9">
        <v>65.959999999999994</v>
      </c>
    </row>
    <row r="10" spans="1:15" x14ac:dyDescent="0.35">
      <c r="A10" t="s">
        <v>14</v>
      </c>
      <c r="B10" t="s">
        <v>109</v>
      </c>
      <c r="C10" s="1">
        <v>42331</v>
      </c>
      <c r="D10">
        <v>17</v>
      </c>
      <c r="E10">
        <v>16</v>
      </c>
      <c r="F10">
        <v>14</v>
      </c>
      <c r="G10">
        <v>11</v>
      </c>
      <c r="H10">
        <v>19</v>
      </c>
      <c r="I10">
        <v>19</v>
      </c>
      <c r="J10">
        <v>20</v>
      </c>
      <c r="K10">
        <v>19</v>
      </c>
      <c r="L10">
        <v>20</v>
      </c>
      <c r="M10">
        <v>19</v>
      </c>
      <c r="N10">
        <v>174</v>
      </c>
      <c r="O10">
        <v>74.709999999999994</v>
      </c>
    </row>
    <row r="11" spans="1:15" x14ac:dyDescent="0.35">
      <c r="A11" t="s">
        <v>16</v>
      </c>
      <c r="B11" t="s">
        <v>111</v>
      </c>
      <c r="C11" s="1">
        <v>39703</v>
      </c>
      <c r="D11">
        <v>18</v>
      </c>
      <c r="E11">
        <v>15</v>
      </c>
      <c r="F11">
        <v>17</v>
      </c>
      <c r="G11">
        <v>16</v>
      </c>
      <c r="H11">
        <v>16</v>
      </c>
      <c r="I11">
        <v>16</v>
      </c>
      <c r="J11">
        <v>15</v>
      </c>
      <c r="K11">
        <v>15</v>
      </c>
      <c r="L11">
        <v>19</v>
      </c>
      <c r="M11">
        <v>14</v>
      </c>
      <c r="N11">
        <v>161</v>
      </c>
      <c r="O11">
        <v>70.84</v>
      </c>
    </row>
    <row r="12" spans="1:15" x14ac:dyDescent="0.35">
      <c r="A12" t="s">
        <v>16</v>
      </c>
      <c r="B12" t="s">
        <v>113</v>
      </c>
      <c r="C12" s="1">
        <v>42128</v>
      </c>
      <c r="D12">
        <v>16</v>
      </c>
      <c r="E12">
        <v>17</v>
      </c>
      <c r="F12">
        <v>13</v>
      </c>
      <c r="G12">
        <v>15</v>
      </c>
      <c r="H12">
        <v>16</v>
      </c>
      <c r="I12">
        <v>18</v>
      </c>
      <c r="J12">
        <v>17</v>
      </c>
      <c r="K12">
        <v>19</v>
      </c>
      <c r="L12">
        <v>19</v>
      </c>
      <c r="M12">
        <v>20</v>
      </c>
      <c r="N12">
        <v>170</v>
      </c>
      <c r="O12">
        <v>69.75</v>
      </c>
    </row>
    <row r="13" spans="1:15" x14ac:dyDescent="0.35">
      <c r="A13" t="s">
        <v>16</v>
      </c>
      <c r="B13" t="s">
        <v>115</v>
      </c>
      <c r="C13" s="1">
        <v>42326</v>
      </c>
      <c r="D13">
        <v>14</v>
      </c>
      <c r="E13">
        <v>19</v>
      </c>
      <c r="F13">
        <v>16</v>
      </c>
      <c r="G13">
        <v>16</v>
      </c>
      <c r="H13">
        <v>18</v>
      </c>
      <c r="I13">
        <v>19</v>
      </c>
      <c r="J13">
        <v>16</v>
      </c>
      <c r="K13">
        <v>19</v>
      </c>
      <c r="L13">
        <v>19</v>
      </c>
      <c r="M13">
        <v>20</v>
      </c>
      <c r="N13">
        <v>176</v>
      </c>
      <c r="O13">
        <v>78.760000000000005</v>
      </c>
    </row>
    <row r="14" spans="1:15" x14ac:dyDescent="0.35">
      <c r="A14" t="s">
        <v>17</v>
      </c>
      <c r="B14" t="s">
        <v>116</v>
      </c>
      <c r="C14" s="1">
        <v>38131</v>
      </c>
      <c r="D14">
        <v>14</v>
      </c>
      <c r="E14">
        <v>18</v>
      </c>
      <c r="F14">
        <v>16</v>
      </c>
      <c r="G14">
        <v>15</v>
      </c>
      <c r="H14">
        <v>19</v>
      </c>
      <c r="I14">
        <v>17</v>
      </c>
      <c r="J14">
        <v>12</v>
      </c>
      <c r="K14">
        <v>19</v>
      </c>
      <c r="L14">
        <v>17</v>
      </c>
      <c r="M14">
        <v>15</v>
      </c>
      <c r="N14">
        <v>162</v>
      </c>
      <c r="O14">
        <v>56.73</v>
      </c>
    </row>
    <row r="15" spans="1:15" x14ac:dyDescent="0.35">
      <c r="A15" t="s">
        <v>17</v>
      </c>
      <c r="B15" t="s">
        <v>118</v>
      </c>
      <c r="C15" s="1">
        <v>38310</v>
      </c>
      <c r="D15">
        <v>16</v>
      </c>
      <c r="E15">
        <v>20</v>
      </c>
      <c r="F15">
        <v>18</v>
      </c>
      <c r="G15">
        <v>14</v>
      </c>
      <c r="H15">
        <v>19</v>
      </c>
      <c r="I15">
        <v>18</v>
      </c>
      <c r="J15">
        <v>15</v>
      </c>
      <c r="K15">
        <v>20</v>
      </c>
      <c r="L15">
        <v>19</v>
      </c>
      <c r="M15">
        <v>18</v>
      </c>
      <c r="N15">
        <v>177</v>
      </c>
      <c r="O15">
        <v>65.61</v>
      </c>
    </row>
    <row r="16" spans="1:15" x14ac:dyDescent="0.35">
      <c r="A16" t="s">
        <v>19</v>
      </c>
      <c r="B16" t="s">
        <v>120</v>
      </c>
      <c r="C16" s="1">
        <v>42836</v>
      </c>
      <c r="D16">
        <v>19</v>
      </c>
      <c r="E16">
        <v>20</v>
      </c>
      <c r="F16">
        <v>16</v>
      </c>
      <c r="G16">
        <v>20</v>
      </c>
      <c r="H16">
        <v>19</v>
      </c>
      <c r="I16">
        <v>17</v>
      </c>
      <c r="J16">
        <v>12</v>
      </c>
      <c r="K16">
        <v>20</v>
      </c>
      <c r="L16">
        <v>20</v>
      </c>
      <c r="M16">
        <v>20</v>
      </c>
      <c r="N16">
        <v>183</v>
      </c>
      <c r="O16">
        <v>69.099999999999994</v>
      </c>
    </row>
    <row r="17" spans="1:15" x14ac:dyDescent="0.35">
      <c r="A17" t="s">
        <v>19</v>
      </c>
      <c r="B17" t="s">
        <v>122</v>
      </c>
      <c r="C17" s="1">
        <v>42978</v>
      </c>
      <c r="D17">
        <v>15</v>
      </c>
      <c r="E17">
        <v>20</v>
      </c>
      <c r="F17">
        <v>17</v>
      </c>
      <c r="G17">
        <v>20</v>
      </c>
      <c r="H17">
        <v>19</v>
      </c>
      <c r="I17">
        <v>13</v>
      </c>
      <c r="J17">
        <v>10</v>
      </c>
      <c r="K17">
        <v>14</v>
      </c>
      <c r="L17">
        <v>20</v>
      </c>
      <c r="M17">
        <v>19</v>
      </c>
      <c r="N17">
        <v>167</v>
      </c>
      <c r="O17">
        <v>77.75</v>
      </c>
    </row>
    <row r="18" spans="1:15" x14ac:dyDescent="0.35">
      <c r="A18" t="s">
        <v>21</v>
      </c>
      <c r="B18" t="s">
        <v>123</v>
      </c>
      <c r="C18" s="1">
        <v>43038</v>
      </c>
      <c r="D18">
        <v>17</v>
      </c>
      <c r="E18">
        <v>20</v>
      </c>
      <c r="F18">
        <v>20</v>
      </c>
      <c r="G18">
        <v>17</v>
      </c>
      <c r="H18">
        <v>16</v>
      </c>
      <c r="I18">
        <v>15</v>
      </c>
      <c r="J18">
        <v>10</v>
      </c>
      <c r="K18">
        <v>17</v>
      </c>
      <c r="L18">
        <v>20</v>
      </c>
      <c r="M18">
        <v>18</v>
      </c>
      <c r="N18">
        <v>170</v>
      </c>
      <c r="O18">
        <v>81.67</v>
      </c>
    </row>
    <row r="19" spans="1:15" x14ac:dyDescent="0.35">
      <c r="A19" t="s">
        <v>21</v>
      </c>
      <c r="B19" t="s">
        <v>126</v>
      </c>
      <c r="C19" s="1">
        <v>43187</v>
      </c>
      <c r="D19">
        <v>16</v>
      </c>
      <c r="E19">
        <v>16</v>
      </c>
      <c r="F19">
        <v>14</v>
      </c>
      <c r="G19">
        <v>16</v>
      </c>
      <c r="H19">
        <v>17</v>
      </c>
      <c r="I19">
        <v>16</v>
      </c>
      <c r="J19">
        <v>11</v>
      </c>
      <c r="K19">
        <v>15</v>
      </c>
      <c r="L19">
        <v>17</v>
      </c>
      <c r="M19">
        <v>15</v>
      </c>
      <c r="N19">
        <v>153</v>
      </c>
      <c r="O19">
        <v>65.16</v>
      </c>
    </row>
    <row r="20" spans="1:15" x14ac:dyDescent="0.35">
      <c r="A20" t="s">
        <v>22</v>
      </c>
      <c r="B20" t="s">
        <v>129</v>
      </c>
      <c r="C20" s="1">
        <v>43038</v>
      </c>
      <c r="D20">
        <v>15</v>
      </c>
      <c r="E20">
        <v>20</v>
      </c>
      <c r="F20">
        <v>19</v>
      </c>
      <c r="G20">
        <v>20</v>
      </c>
      <c r="H20">
        <v>18</v>
      </c>
      <c r="I20">
        <v>18</v>
      </c>
      <c r="J20">
        <v>12</v>
      </c>
      <c r="K20">
        <v>17</v>
      </c>
      <c r="L20">
        <v>20</v>
      </c>
      <c r="M20">
        <v>19</v>
      </c>
      <c r="N20">
        <v>178</v>
      </c>
      <c r="O20">
        <v>83.66</v>
      </c>
    </row>
    <row r="21" spans="1:15" x14ac:dyDescent="0.35">
      <c r="A21" t="s">
        <v>22</v>
      </c>
      <c r="B21" t="s">
        <v>131</v>
      </c>
      <c r="C21" s="1">
        <v>43187</v>
      </c>
      <c r="D21">
        <v>15</v>
      </c>
      <c r="E21">
        <v>17</v>
      </c>
      <c r="F21">
        <v>15</v>
      </c>
      <c r="G21">
        <v>18</v>
      </c>
      <c r="H21">
        <v>16</v>
      </c>
      <c r="I21">
        <v>17</v>
      </c>
      <c r="J21">
        <v>18</v>
      </c>
      <c r="K21">
        <v>16</v>
      </c>
      <c r="L21">
        <v>17</v>
      </c>
      <c r="M21">
        <v>16</v>
      </c>
      <c r="N21">
        <v>165</v>
      </c>
      <c r="O21">
        <v>64.75</v>
      </c>
    </row>
    <row r="22" spans="1:15" x14ac:dyDescent="0.35">
      <c r="A22" t="s">
        <v>23</v>
      </c>
      <c r="B22" t="s">
        <v>133</v>
      </c>
      <c r="C22" s="1">
        <v>43038</v>
      </c>
      <c r="D22">
        <v>19</v>
      </c>
      <c r="E22">
        <v>18</v>
      </c>
      <c r="F22">
        <v>17</v>
      </c>
      <c r="G22">
        <v>16</v>
      </c>
      <c r="H22">
        <v>18</v>
      </c>
      <c r="I22">
        <v>18</v>
      </c>
      <c r="J22">
        <v>18</v>
      </c>
      <c r="K22">
        <v>17</v>
      </c>
      <c r="L22">
        <v>20</v>
      </c>
      <c r="M22">
        <v>20</v>
      </c>
      <c r="N22">
        <v>181</v>
      </c>
      <c r="O22">
        <v>86.72</v>
      </c>
    </row>
    <row r="23" spans="1:15" x14ac:dyDescent="0.35">
      <c r="A23" t="s">
        <v>23</v>
      </c>
      <c r="B23" t="s">
        <v>135</v>
      </c>
      <c r="C23" s="1">
        <v>43187</v>
      </c>
      <c r="D23">
        <v>18</v>
      </c>
      <c r="E23">
        <v>17</v>
      </c>
      <c r="F23">
        <v>18</v>
      </c>
      <c r="G23">
        <v>18</v>
      </c>
      <c r="H23">
        <v>18</v>
      </c>
      <c r="I23">
        <v>17</v>
      </c>
      <c r="J23">
        <v>18</v>
      </c>
      <c r="K23">
        <v>16</v>
      </c>
      <c r="L23">
        <v>18</v>
      </c>
      <c r="M23">
        <v>18</v>
      </c>
      <c r="N23">
        <v>176</v>
      </c>
      <c r="O23">
        <v>81.89</v>
      </c>
    </row>
    <row r="24" spans="1:15" x14ac:dyDescent="0.35">
      <c r="A24" t="s">
        <v>24</v>
      </c>
      <c r="B24" t="s">
        <v>136</v>
      </c>
      <c r="C24" s="1">
        <v>43038</v>
      </c>
      <c r="D24">
        <v>20</v>
      </c>
      <c r="E24">
        <v>20</v>
      </c>
      <c r="F24">
        <v>20</v>
      </c>
      <c r="G24">
        <v>19</v>
      </c>
      <c r="H24">
        <v>19</v>
      </c>
      <c r="I24">
        <v>19</v>
      </c>
      <c r="J24">
        <v>19</v>
      </c>
      <c r="K24">
        <v>19</v>
      </c>
      <c r="L24">
        <v>20</v>
      </c>
      <c r="M24">
        <v>16</v>
      </c>
      <c r="N24">
        <v>191</v>
      </c>
      <c r="O24">
        <v>86.72</v>
      </c>
    </row>
    <row r="25" spans="1:15" x14ac:dyDescent="0.35">
      <c r="A25" t="s">
        <v>24</v>
      </c>
      <c r="B25" t="s">
        <v>138</v>
      </c>
      <c r="C25" s="1">
        <v>43187</v>
      </c>
      <c r="D25">
        <v>18</v>
      </c>
      <c r="E25">
        <v>18</v>
      </c>
      <c r="F25">
        <v>18</v>
      </c>
      <c r="G25">
        <v>18</v>
      </c>
      <c r="H25">
        <v>19</v>
      </c>
      <c r="I25">
        <v>18</v>
      </c>
      <c r="J25">
        <v>18</v>
      </c>
      <c r="K25">
        <v>16</v>
      </c>
      <c r="L25">
        <v>19</v>
      </c>
      <c r="M25">
        <v>15</v>
      </c>
      <c r="N25">
        <v>177</v>
      </c>
      <c r="O25">
        <v>82.12</v>
      </c>
    </row>
    <row r="26" spans="1:15" x14ac:dyDescent="0.35">
      <c r="A26" t="s">
        <v>25</v>
      </c>
      <c r="B26" t="s">
        <v>139</v>
      </c>
      <c r="C26" s="1">
        <v>42123</v>
      </c>
      <c r="D26">
        <v>12</v>
      </c>
      <c r="E26">
        <v>18</v>
      </c>
      <c r="F26">
        <v>13</v>
      </c>
      <c r="G26">
        <v>6</v>
      </c>
      <c r="H26">
        <v>18</v>
      </c>
      <c r="I26">
        <v>14</v>
      </c>
      <c r="J26">
        <v>13</v>
      </c>
      <c r="K26">
        <v>20</v>
      </c>
      <c r="L26">
        <v>15</v>
      </c>
      <c r="M26">
        <v>18</v>
      </c>
      <c r="N26">
        <v>147</v>
      </c>
      <c r="O26">
        <v>66.73</v>
      </c>
    </row>
    <row r="27" spans="1:15" x14ac:dyDescent="0.35">
      <c r="A27" t="s">
        <v>25</v>
      </c>
      <c r="B27" t="s">
        <v>140</v>
      </c>
      <c r="C27" s="1">
        <v>42268</v>
      </c>
      <c r="D27">
        <v>8</v>
      </c>
      <c r="E27">
        <v>11</v>
      </c>
      <c r="F27">
        <v>11</v>
      </c>
      <c r="G27">
        <v>9</v>
      </c>
      <c r="H27">
        <v>17</v>
      </c>
      <c r="I27">
        <v>17</v>
      </c>
      <c r="J27">
        <v>18</v>
      </c>
      <c r="K27">
        <v>17</v>
      </c>
      <c r="L27">
        <v>13</v>
      </c>
      <c r="M27">
        <v>14</v>
      </c>
      <c r="N27">
        <v>135</v>
      </c>
      <c r="O27">
        <v>76.040000000000006</v>
      </c>
    </row>
    <row r="28" spans="1:15" x14ac:dyDescent="0.35">
      <c r="A28" t="s">
        <v>27</v>
      </c>
      <c r="B28" t="s">
        <v>141</v>
      </c>
      <c r="C28" s="1">
        <v>41050</v>
      </c>
      <c r="D28">
        <v>6</v>
      </c>
      <c r="E28">
        <v>15</v>
      </c>
      <c r="F28">
        <v>9</v>
      </c>
      <c r="G28">
        <v>4</v>
      </c>
      <c r="H28">
        <v>12</v>
      </c>
      <c r="I28">
        <v>14</v>
      </c>
      <c r="J28">
        <v>8</v>
      </c>
      <c r="K28">
        <v>16</v>
      </c>
      <c r="L28">
        <v>19</v>
      </c>
      <c r="M28">
        <v>17</v>
      </c>
      <c r="N28">
        <v>120</v>
      </c>
      <c r="O28">
        <v>45.09</v>
      </c>
    </row>
    <row r="29" spans="1:15" x14ac:dyDescent="0.35">
      <c r="A29" t="s">
        <v>27</v>
      </c>
      <c r="B29" t="s">
        <v>142</v>
      </c>
      <c r="C29" s="1">
        <v>41177</v>
      </c>
      <c r="D29">
        <v>10</v>
      </c>
      <c r="E29">
        <v>14</v>
      </c>
      <c r="F29">
        <v>12</v>
      </c>
      <c r="G29">
        <v>8</v>
      </c>
      <c r="H29">
        <v>14</v>
      </c>
      <c r="I29">
        <v>12</v>
      </c>
      <c r="J29">
        <v>12</v>
      </c>
      <c r="K29">
        <v>15</v>
      </c>
      <c r="L29">
        <v>16</v>
      </c>
      <c r="M29">
        <v>15</v>
      </c>
      <c r="N29">
        <v>128</v>
      </c>
      <c r="O29">
        <v>61.79</v>
      </c>
    </row>
    <row r="30" spans="1:15" x14ac:dyDescent="0.35">
      <c r="A30" t="s">
        <v>27</v>
      </c>
      <c r="B30" t="s">
        <v>143</v>
      </c>
      <c r="C30" s="1">
        <v>42136</v>
      </c>
      <c r="D30">
        <v>4</v>
      </c>
      <c r="E30">
        <v>16</v>
      </c>
      <c r="F30">
        <v>10</v>
      </c>
      <c r="G30">
        <v>7</v>
      </c>
      <c r="H30">
        <v>11</v>
      </c>
      <c r="I30">
        <v>16</v>
      </c>
      <c r="J30">
        <v>10</v>
      </c>
      <c r="K30">
        <v>17</v>
      </c>
      <c r="L30">
        <v>12</v>
      </c>
      <c r="M30">
        <v>10</v>
      </c>
      <c r="N30">
        <v>113</v>
      </c>
      <c r="O30">
        <v>46.85</v>
      </c>
    </row>
    <row r="31" spans="1:15" x14ac:dyDescent="0.35">
      <c r="A31" t="s">
        <v>27</v>
      </c>
      <c r="B31" t="s">
        <v>145</v>
      </c>
      <c r="C31" s="1">
        <v>42324</v>
      </c>
      <c r="D31">
        <v>6</v>
      </c>
      <c r="E31">
        <v>14</v>
      </c>
      <c r="F31">
        <v>16</v>
      </c>
      <c r="G31">
        <v>4</v>
      </c>
      <c r="H31">
        <v>4</v>
      </c>
      <c r="I31">
        <v>10</v>
      </c>
      <c r="J31">
        <v>6</v>
      </c>
      <c r="K31">
        <v>19</v>
      </c>
      <c r="L31">
        <v>10</v>
      </c>
      <c r="M31">
        <v>10</v>
      </c>
      <c r="N31">
        <v>99</v>
      </c>
      <c r="O31">
        <v>60.36</v>
      </c>
    </row>
    <row r="32" spans="1:15" x14ac:dyDescent="0.35">
      <c r="A32" t="s">
        <v>27</v>
      </c>
      <c r="B32" t="s">
        <v>146</v>
      </c>
      <c r="C32" s="1">
        <v>42478</v>
      </c>
      <c r="D32">
        <v>8</v>
      </c>
      <c r="E32">
        <v>15</v>
      </c>
      <c r="F32">
        <v>10</v>
      </c>
      <c r="G32">
        <v>8</v>
      </c>
      <c r="H32">
        <v>14</v>
      </c>
      <c r="I32">
        <v>11</v>
      </c>
      <c r="J32">
        <v>10</v>
      </c>
      <c r="K32">
        <v>15</v>
      </c>
      <c r="L32">
        <v>19</v>
      </c>
      <c r="M32">
        <v>16</v>
      </c>
      <c r="N32">
        <v>126</v>
      </c>
      <c r="O32">
        <v>26.88</v>
      </c>
    </row>
    <row r="33" spans="1:15" x14ac:dyDescent="0.35">
      <c r="A33" t="s">
        <v>27</v>
      </c>
      <c r="B33" t="s">
        <v>147</v>
      </c>
      <c r="C33" s="1">
        <v>42604</v>
      </c>
      <c r="D33">
        <v>4</v>
      </c>
      <c r="E33">
        <v>15</v>
      </c>
      <c r="F33">
        <v>10</v>
      </c>
      <c r="G33">
        <v>5</v>
      </c>
      <c r="H33">
        <v>9</v>
      </c>
      <c r="I33">
        <v>16</v>
      </c>
      <c r="J33">
        <v>8</v>
      </c>
      <c r="K33">
        <v>14</v>
      </c>
      <c r="L33">
        <v>18</v>
      </c>
      <c r="M33">
        <v>11</v>
      </c>
      <c r="N33">
        <v>110</v>
      </c>
      <c r="O33">
        <v>42.19</v>
      </c>
    </row>
    <row r="34" spans="1:15" x14ac:dyDescent="0.35">
      <c r="A34" t="s">
        <v>27</v>
      </c>
      <c r="B34" t="s">
        <v>149</v>
      </c>
      <c r="C34" s="1">
        <v>42646</v>
      </c>
      <c r="D34">
        <v>6</v>
      </c>
      <c r="E34">
        <v>15</v>
      </c>
      <c r="F34">
        <v>6</v>
      </c>
      <c r="G34">
        <v>7</v>
      </c>
      <c r="H34">
        <v>12</v>
      </c>
      <c r="I34">
        <v>14</v>
      </c>
      <c r="J34">
        <v>10</v>
      </c>
      <c r="K34">
        <v>15</v>
      </c>
      <c r="L34">
        <v>18</v>
      </c>
      <c r="M34">
        <v>19</v>
      </c>
      <c r="N34">
        <v>122</v>
      </c>
      <c r="O34">
        <v>47.57</v>
      </c>
    </row>
    <row r="35" spans="1:15" x14ac:dyDescent="0.35">
      <c r="A35" t="s">
        <v>29</v>
      </c>
      <c r="B35" t="s">
        <v>151</v>
      </c>
      <c r="C35" s="1">
        <v>38664</v>
      </c>
      <c r="D35">
        <v>16</v>
      </c>
      <c r="E35">
        <v>14</v>
      </c>
      <c r="F35">
        <v>15</v>
      </c>
      <c r="G35">
        <v>12</v>
      </c>
      <c r="H35">
        <v>12</v>
      </c>
      <c r="I35">
        <v>11</v>
      </c>
      <c r="J35">
        <v>10</v>
      </c>
      <c r="K35">
        <v>17</v>
      </c>
      <c r="L35">
        <v>16</v>
      </c>
      <c r="M35">
        <v>14</v>
      </c>
      <c r="N35">
        <v>137</v>
      </c>
      <c r="O35">
        <v>82.03</v>
      </c>
    </row>
    <row r="36" spans="1:15" x14ac:dyDescent="0.35">
      <c r="A36" t="s">
        <v>29</v>
      </c>
      <c r="B36" t="s">
        <v>152</v>
      </c>
      <c r="C36" s="1">
        <v>41016</v>
      </c>
      <c r="D36">
        <v>15</v>
      </c>
      <c r="E36">
        <v>15</v>
      </c>
      <c r="F36">
        <v>15</v>
      </c>
      <c r="G36">
        <v>11</v>
      </c>
      <c r="H36">
        <v>15</v>
      </c>
      <c r="I36">
        <v>13</v>
      </c>
      <c r="J36">
        <v>13</v>
      </c>
      <c r="K36">
        <v>15</v>
      </c>
      <c r="L36">
        <v>17</v>
      </c>
      <c r="M36">
        <v>17</v>
      </c>
      <c r="N36">
        <v>146</v>
      </c>
      <c r="O36">
        <v>69.19</v>
      </c>
    </row>
    <row r="37" spans="1:15" x14ac:dyDescent="0.35">
      <c r="A37" t="s">
        <v>29</v>
      </c>
      <c r="B37" t="s">
        <v>153</v>
      </c>
      <c r="C37" s="1">
        <v>41183</v>
      </c>
      <c r="D37">
        <v>16</v>
      </c>
      <c r="E37">
        <v>15</v>
      </c>
      <c r="F37">
        <v>16</v>
      </c>
      <c r="G37">
        <v>12</v>
      </c>
      <c r="H37">
        <v>17</v>
      </c>
      <c r="I37">
        <v>13</v>
      </c>
      <c r="J37">
        <v>13</v>
      </c>
      <c r="K37">
        <v>15</v>
      </c>
      <c r="L37">
        <v>18</v>
      </c>
      <c r="M37">
        <v>17</v>
      </c>
      <c r="N37">
        <v>152</v>
      </c>
      <c r="O37">
        <v>73.239999999999995</v>
      </c>
    </row>
    <row r="38" spans="1:15" x14ac:dyDescent="0.35">
      <c r="A38" t="s">
        <v>31</v>
      </c>
      <c r="B38" t="s">
        <v>154</v>
      </c>
      <c r="C38" s="1">
        <v>38852</v>
      </c>
      <c r="D38">
        <v>19</v>
      </c>
      <c r="E38">
        <v>14</v>
      </c>
      <c r="F38">
        <v>18</v>
      </c>
      <c r="G38">
        <v>12</v>
      </c>
      <c r="H38">
        <v>17</v>
      </c>
      <c r="I38">
        <v>14</v>
      </c>
      <c r="J38">
        <v>15</v>
      </c>
      <c r="K38">
        <v>19</v>
      </c>
      <c r="L38">
        <v>19</v>
      </c>
      <c r="M38">
        <v>15</v>
      </c>
      <c r="N38">
        <v>162</v>
      </c>
      <c r="O38">
        <v>79.59</v>
      </c>
    </row>
    <row r="39" spans="1:15" x14ac:dyDescent="0.35">
      <c r="A39" t="s">
        <v>31</v>
      </c>
      <c r="B39" t="s">
        <v>155</v>
      </c>
      <c r="C39" s="1">
        <v>39042</v>
      </c>
      <c r="D39">
        <v>16</v>
      </c>
      <c r="E39">
        <v>15</v>
      </c>
      <c r="F39">
        <v>14</v>
      </c>
      <c r="G39">
        <v>9</v>
      </c>
      <c r="H39">
        <v>14</v>
      </c>
      <c r="I39">
        <v>16</v>
      </c>
      <c r="J39">
        <v>10</v>
      </c>
      <c r="K39">
        <v>18</v>
      </c>
      <c r="L39">
        <v>15</v>
      </c>
      <c r="M39">
        <v>15</v>
      </c>
      <c r="N39">
        <v>142</v>
      </c>
      <c r="O39">
        <v>65.81</v>
      </c>
    </row>
    <row r="40" spans="1:15" x14ac:dyDescent="0.35">
      <c r="A40" t="s">
        <v>32</v>
      </c>
      <c r="B40" t="s">
        <v>157</v>
      </c>
      <c r="C40" s="1">
        <v>36649</v>
      </c>
      <c r="D40">
        <v>19</v>
      </c>
      <c r="E40">
        <v>15</v>
      </c>
      <c r="F40">
        <v>19</v>
      </c>
      <c r="G40">
        <v>18</v>
      </c>
      <c r="H40">
        <v>18</v>
      </c>
      <c r="I40">
        <v>18</v>
      </c>
      <c r="J40">
        <v>9</v>
      </c>
      <c r="K40">
        <v>20</v>
      </c>
      <c r="L40">
        <v>20</v>
      </c>
      <c r="M40">
        <v>17</v>
      </c>
      <c r="N40">
        <v>173</v>
      </c>
      <c r="O40">
        <v>79.739999999999995</v>
      </c>
    </row>
    <row r="41" spans="1:15" x14ac:dyDescent="0.35">
      <c r="A41" t="s">
        <v>32</v>
      </c>
      <c r="B41" t="s">
        <v>158</v>
      </c>
      <c r="C41" s="1">
        <v>36811</v>
      </c>
      <c r="D41">
        <v>19</v>
      </c>
      <c r="E41">
        <v>17</v>
      </c>
      <c r="F41">
        <v>19</v>
      </c>
      <c r="G41">
        <v>18</v>
      </c>
      <c r="H41">
        <v>18</v>
      </c>
      <c r="I41">
        <v>15</v>
      </c>
      <c r="J41">
        <v>15</v>
      </c>
      <c r="K41">
        <v>15</v>
      </c>
      <c r="L41">
        <v>20</v>
      </c>
      <c r="M41">
        <v>17</v>
      </c>
      <c r="N41">
        <v>173</v>
      </c>
      <c r="O41">
        <v>68.45</v>
      </c>
    </row>
    <row r="42" spans="1:15" x14ac:dyDescent="0.35">
      <c r="A42" t="s">
        <v>32</v>
      </c>
      <c r="B42" t="s">
        <v>159</v>
      </c>
      <c r="C42" s="1">
        <v>38664</v>
      </c>
      <c r="D42">
        <v>18</v>
      </c>
      <c r="E42">
        <v>14</v>
      </c>
      <c r="F42">
        <v>15</v>
      </c>
      <c r="G42">
        <v>10</v>
      </c>
      <c r="H42">
        <v>15</v>
      </c>
      <c r="I42">
        <v>18</v>
      </c>
      <c r="J42">
        <v>12</v>
      </c>
      <c r="K42">
        <v>15</v>
      </c>
      <c r="L42">
        <v>20</v>
      </c>
      <c r="M42">
        <v>15</v>
      </c>
      <c r="N42">
        <v>152</v>
      </c>
      <c r="O42">
        <v>79.72</v>
      </c>
    </row>
    <row r="43" spans="1:15" x14ac:dyDescent="0.35">
      <c r="A43" t="s">
        <v>32</v>
      </c>
      <c r="B43" t="s">
        <v>160</v>
      </c>
      <c r="C43" s="1">
        <v>40709</v>
      </c>
      <c r="D43">
        <v>18</v>
      </c>
      <c r="E43">
        <v>15</v>
      </c>
      <c r="F43">
        <v>18</v>
      </c>
      <c r="G43">
        <v>14</v>
      </c>
      <c r="H43">
        <v>17</v>
      </c>
      <c r="I43">
        <v>18</v>
      </c>
      <c r="J43">
        <v>14</v>
      </c>
      <c r="K43">
        <v>15</v>
      </c>
      <c r="L43">
        <v>19</v>
      </c>
      <c r="M43">
        <v>17</v>
      </c>
      <c r="N43">
        <v>165</v>
      </c>
      <c r="O43">
        <v>64.569999999999993</v>
      </c>
    </row>
    <row r="44" spans="1:15" x14ac:dyDescent="0.35">
      <c r="A44" t="s">
        <v>32</v>
      </c>
      <c r="B44" t="s">
        <v>162</v>
      </c>
      <c r="C44" s="1">
        <v>40855</v>
      </c>
      <c r="D44">
        <v>16</v>
      </c>
      <c r="E44">
        <v>15</v>
      </c>
      <c r="F44">
        <v>16</v>
      </c>
      <c r="G44">
        <v>14</v>
      </c>
      <c r="H44">
        <v>19</v>
      </c>
      <c r="I44">
        <v>15</v>
      </c>
      <c r="J44">
        <v>13</v>
      </c>
      <c r="K44">
        <v>19</v>
      </c>
      <c r="L44">
        <v>19</v>
      </c>
      <c r="M44">
        <v>18</v>
      </c>
      <c r="N44">
        <v>164</v>
      </c>
      <c r="O44">
        <v>81.739999999999995</v>
      </c>
    </row>
    <row r="45" spans="1:15" x14ac:dyDescent="0.35">
      <c r="A45" t="s">
        <v>34</v>
      </c>
      <c r="B45" t="s">
        <v>163</v>
      </c>
      <c r="C45" s="1">
        <v>41037</v>
      </c>
      <c r="D45">
        <v>9</v>
      </c>
      <c r="E45">
        <v>18</v>
      </c>
      <c r="F45">
        <v>17</v>
      </c>
      <c r="G45">
        <v>18</v>
      </c>
      <c r="H45">
        <v>17</v>
      </c>
      <c r="I45">
        <v>9</v>
      </c>
      <c r="J45">
        <v>10</v>
      </c>
      <c r="K45">
        <v>10</v>
      </c>
      <c r="L45">
        <v>18</v>
      </c>
      <c r="M45">
        <v>10</v>
      </c>
      <c r="N45">
        <v>136</v>
      </c>
      <c r="O45">
        <v>48.71</v>
      </c>
    </row>
    <row r="46" spans="1:15" x14ac:dyDescent="0.35">
      <c r="A46" t="s">
        <v>34</v>
      </c>
      <c r="B46" t="s">
        <v>165</v>
      </c>
      <c r="C46" s="1">
        <v>41150</v>
      </c>
      <c r="D46">
        <v>11</v>
      </c>
      <c r="E46">
        <v>17</v>
      </c>
      <c r="F46">
        <v>13</v>
      </c>
      <c r="G46">
        <v>20</v>
      </c>
      <c r="H46">
        <v>15</v>
      </c>
      <c r="I46">
        <v>11</v>
      </c>
      <c r="J46">
        <v>12</v>
      </c>
      <c r="K46">
        <v>8</v>
      </c>
      <c r="L46">
        <v>13</v>
      </c>
      <c r="M46">
        <v>9</v>
      </c>
      <c r="N46">
        <v>129</v>
      </c>
      <c r="O46">
        <v>45.46</v>
      </c>
    </row>
    <row r="47" spans="1:15" x14ac:dyDescent="0.35">
      <c r="A47" t="s">
        <v>35</v>
      </c>
      <c r="B47" t="s">
        <v>166</v>
      </c>
      <c r="C47" s="1">
        <v>38663</v>
      </c>
      <c r="D47">
        <v>10</v>
      </c>
      <c r="E47">
        <v>11</v>
      </c>
      <c r="F47">
        <v>9</v>
      </c>
      <c r="G47">
        <v>1</v>
      </c>
      <c r="H47">
        <v>10</v>
      </c>
      <c r="I47">
        <v>7</v>
      </c>
      <c r="J47">
        <v>6</v>
      </c>
      <c r="K47">
        <v>15</v>
      </c>
      <c r="L47">
        <v>12</v>
      </c>
      <c r="M47">
        <v>12</v>
      </c>
      <c r="N47">
        <v>93</v>
      </c>
      <c r="O47">
        <v>31.41</v>
      </c>
    </row>
    <row r="48" spans="1:15" x14ac:dyDescent="0.35">
      <c r="A48" t="s">
        <v>35</v>
      </c>
      <c r="B48" t="s">
        <v>167</v>
      </c>
      <c r="C48" s="1">
        <v>38841</v>
      </c>
      <c r="D48">
        <v>5</v>
      </c>
      <c r="E48">
        <v>12</v>
      </c>
      <c r="F48">
        <v>7</v>
      </c>
      <c r="G48">
        <v>4</v>
      </c>
      <c r="H48">
        <v>5</v>
      </c>
      <c r="I48">
        <v>7</v>
      </c>
      <c r="J48">
        <v>3</v>
      </c>
      <c r="K48">
        <v>17</v>
      </c>
      <c r="L48">
        <v>17</v>
      </c>
      <c r="M48">
        <v>10</v>
      </c>
      <c r="N48">
        <v>87</v>
      </c>
      <c r="O48">
        <v>23.55</v>
      </c>
    </row>
    <row r="49" spans="1:15" x14ac:dyDescent="0.35">
      <c r="A49" t="s">
        <v>35</v>
      </c>
      <c r="B49" t="s">
        <v>168</v>
      </c>
      <c r="C49" s="1">
        <v>39029</v>
      </c>
      <c r="D49">
        <v>4</v>
      </c>
      <c r="E49">
        <v>12</v>
      </c>
      <c r="F49">
        <v>4</v>
      </c>
      <c r="G49">
        <v>2</v>
      </c>
      <c r="H49">
        <v>7</v>
      </c>
      <c r="I49">
        <v>7</v>
      </c>
      <c r="J49">
        <v>6</v>
      </c>
      <c r="K49">
        <v>16</v>
      </c>
      <c r="L49">
        <v>18</v>
      </c>
      <c r="M49">
        <v>16</v>
      </c>
      <c r="N49">
        <v>92</v>
      </c>
      <c r="O49">
        <v>34.65</v>
      </c>
    </row>
    <row r="50" spans="1:15" x14ac:dyDescent="0.35">
      <c r="A50" t="s">
        <v>35</v>
      </c>
      <c r="B50" t="s">
        <v>169</v>
      </c>
      <c r="C50" s="1">
        <v>39191</v>
      </c>
      <c r="D50">
        <v>4</v>
      </c>
      <c r="E50">
        <v>12</v>
      </c>
      <c r="F50">
        <v>10</v>
      </c>
      <c r="G50">
        <v>4</v>
      </c>
      <c r="H50">
        <v>10</v>
      </c>
      <c r="I50">
        <v>7</v>
      </c>
      <c r="J50">
        <v>6</v>
      </c>
      <c r="K50">
        <v>18</v>
      </c>
      <c r="L50">
        <v>17</v>
      </c>
      <c r="M50">
        <v>12</v>
      </c>
      <c r="N50">
        <v>100</v>
      </c>
      <c r="O50">
        <v>16.190000000000001</v>
      </c>
    </row>
    <row r="51" spans="1:15" x14ac:dyDescent="0.35">
      <c r="A51" t="s">
        <v>35</v>
      </c>
      <c r="B51" t="s">
        <v>170</v>
      </c>
      <c r="C51" s="1">
        <v>39359</v>
      </c>
      <c r="D51">
        <v>10</v>
      </c>
      <c r="E51">
        <v>15</v>
      </c>
      <c r="F51">
        <v>11</v>
      </c>
      <c r="G51">
        <v>3</v>
      </c>
      <c r="H51">
        <v>12</v>
      </c>
      <c r="I51">
        <v>9</v>
      </c>
      <c r="J51">
        <v>2</v>
      </c>
      <c r="K51">
        <v>15</v>
      </c>
      <c r="L51">
        <v>17</v>
      </c>
      <c r="M51">
        <v>9</v>
      </c>
      <c r="N51">
        <v>103</v>
      </c>
      <c r="O51">
        <v>21.49</v>
      </c>
    </row>
    <row r="52" spans="1:15" x14ac:dyDescent="0.35">
      <c r="A52" t="s">
        <v>35</v>
      </c>
      <c r="B52" t="s">
        <v>172</v>
      </c>
      <c r="C52" s="1">
        <v>39968</v>
      </c>
      <c r="D52">
        <v>16</v>
      </c>
      <c r="E52">
        <v>13</v>
      </c>
      <c r="F52">
        <v>16</v>
      </c>
      <c r="G52">
        <v>3</v>
      </c>
      <c r="H52">
        <v>8</v>
      </c>
      <c r="I52">
        <v>5</v>
      </c>
      <c r="J52">
        <v>3</v>
      </c>
      <c r="K52">
        <v>16</v>
      </c>
      <c r="L52">
        <v>18</v>
      </c>
      <c r="M52">
        <v>17</v>
      </c>
      <c r="N52">
        <v>115</v>
      </c>
      <c r="O52">
        <v>15.52</v>
      </c>
    </row>
    <row r="53" spans="1:15" x14ac:dyDescent="0.35">
      <c r="A53" t="s">
        <v>35</v>
      </c>
      <c r="B53" t="s">
        <v>173</v>
      </c>
      <c r="C53" s="1">
        <v>40106</v>
      </c>
      <c r="D53">
        <v>10</v>
      </c>
      <c r="E53">
        <v>10</v>
      </c>
      <c r="F53">
        <v>13</v>
      </c>
      <c r="G53">
        <v>3</v>
      </c>
      <c r="H53">
        <v>7</v>
      </c>
      <c r="I53">
        <v>3</v>
      </c>
      <c r="J53">
        <v>6</v>
      </c>
      <c r="K53">
        <v>15</v>
      </c>
      <c r="L53">
        <v>14</v>
      </c>
      <c r="M53">
        <v>14</v>
      </c>
      <c r="N53">
        <v>95</v>
      </c>
      <c r="O53">
        <v>27.21</v>
      </c>
    </row>
    <row r="54" spans="1:15" x14ac:dyDescent="0.35">
      <c r="A54" t="s">
        <v>35</v>
      </c>
      <c r="B54" t="s">
        <v>174</v>
      </c>
      <c r="C54" s="1">
        <v>42814</v>
      </c>
      <c r="D54">
        <v>6</v>
      </c>
      <c r="E54">
        <v>13</v>
      </c>
      <c r="F54">
        <v>9</v>
      </c>
      <c r="G54">
        <v>2</v>
      </c>
      <c r="H54">
        <v>6</v>
      </c>
      <c r="I54">
        <v>2</v>
      </c>
      <c r="J54">
        <v>3</v>
      </c>
      <c r="K54">
        <v>20</v>
      </c>
      <c r="L54">
        <v>17</v>
      </c>
      <c r="M54">
        <v>19</v>
      </c>
      <c r="N54">
        <v>97</v>
      </c>
      <c r="O54">
        <v>34.93</v>
      </c>
    </row>
    <row r="55" spans="1:15" x14ac:dyDescent="0.35">
      <c r="A55" t="s">
        <v>35</v>
      </c>
      <c r="B55" t="s">
        <v>175</v>
      </c>
      <c r="C55" s="1">
        <v>43020</v>
      </c>
      <c r="D55">
        <v>5</v>
      </c>
      <c r="E55">
        <v>12</v>
      </c>
      <c r="F55">
        <v>5</v>
      </c>
      <c r="G55">
        <v>2</v>
      </c>
      <c r="H55">
        <v>8</v>
      </c>
      <c r="I55">
        <v>8</v>
      </c>
      <c r="J55">
        <v>10</v>
      </c>
      <c r="K55">
        <v>17</v>
      </c>
      <c r="L55">
        <v>16</v>
      </c>
      <c r="M55">
        <v>10</v>
      </c>
      <c r="N55">
        <v>93</v>
      </c>
      <c r="O55">
        <v>27.82</v>
      </c>
    </row>
    <row r="56" spans="1:15" x14ac:dyDescent="0.35">
      <c r="A56" t="s">
        <v>35</v>
      </c>
      <c r="B56" t="s">
        <v>177</v>
      </c>
      <c r="C56" s="1">
        <v>43221</v>
      </c>
      <c r="D56">
        <v>7</v>
      </c>
      <c r="E56">
        <v>12</v>
      </c>
      <c r="F56">
        <v>10</v>
      </c>
      <c r="G56">
        <v>3</v>
      </c>
      <c r="H56">
        <v>8</v>
      </c>
      <c r="I56">
        <v>4</v>
      </c>
      <c r="J56">
        <v>2</v>
      </c>
      <c r="K56">
        <v>18</v>
      </c>
      <c r="L56">
        <v>17</v>
      </c>
      <c r="M56">
        <v>15</v>
      </c>
      <c r="N56">
        <v>96</v>
      </c>
      <c r="O56">
        <v>29.46</v>
      </c>
    </row>
    <row r="57" spans="1:15" x14ac:dyDescent="0.35">
      <c r="A57" t="s">
        <v>35</v>
      </c>
      <c r="B57" t="s">
        <v>178</v>
      </c>
      <c r="C57" s="1">
        <v>43395</v>
      </c>
      <c r="D57">
        <v>7</v>
      </c>
      <c r="E57">
        <v>13</v>
      </c>
      <c r="F57">
        <v>7</v>
      </c>
      <c r="G57">
        <v>3</v>
      </c>
      <c r="H57">
        <v>4</v>
      </c>
      <c r="I57">
        <v>4</v>
      </c>
      <c r="J57">
        <v>2</v>
      </c>
      <c r="K57">
        <v>18</v>
      </c>
      <c r="L57">
        <v>16</v>
      </c>
      <c r="M57">
        <v>13</v>
      </c>
      <c r="N57">
        <v>87</v>
      </c>
      <c r="O57">
        <v>41.41</v>
      </c>
    </row>
    <row r="58" spans="1:15" x14ac:dyDescent="0.35">
      <c r="A58" t="s">
        <v>36</v>
      </c>
      <c r="B58" t="s">
        <v>179</v>
      </c>
      <c r="C58" s="1">
        <v>38663</v>
      </c>
      <c r="D58">
        <v>7</v>
      </c>
      <c r="E58">
        <v>13</v>
      </c>
      <c r="F58">
        <v>9</v>
      </c>
      <c r="G58">
        <v>10</v>
      </c>
      <c r="H58">
        <v>14</v>
      </c>
      <c r="I58">
        <v>16</v>
      </c>
      <c r="J58">
        <v>7</v>
      </c>
      <c r="K58">
        <v>9</v>
      </c>
      <c r="L58">
        <v>10</v>
      </c>
      <c r="M58">
        <v>12</v>
      </c>
      <c r="N58">
        <v>107</v>
      </c>
      <c r="O58">
        <v>35.090000000000003</v>
      </c>
    </row>
    <row r="59" spans="1:15" x14ac:dyDescent="0.35">
      <c r="A59" t="s">
        <v>36</v>
      </c>
      <c r="B59" t="s">
        <v>181</v>
      </c>
      <c r="C59" s="1">
        <v>38841</v>
      </c>
      <c r="D59">
        <v>6</v>
      </c>
      <c r="E59">
        <v>13</v>
      </c>
      <c r="F59">
        <v>8</v>
      </c>
      <c r="G59">
        <v>15</v>
      </c>
      <c r="H59">
        <v>15</v>
      </c>
      <c r="I59">
        <v>14</v>
      </c>
      <c r="J59">
        <v>5</v>
      </c>
      <c r="K59">
        <v>13</v>
      </c>
      <c r="L59">
        <v>15</v>
      </c>
      <c r="M59">
        <v>9</v>
      </c>
      <c r="N59">
        <v>113</v>
      </c>
      <c r="O59">
        <v>22.15</v>
      </c>
    </row>
    <row r="60" spans="1:15" x14ac:dyDescent="0.35">
      <c r="A60" t="s">
        <v>37</v>
      </c>
      <c r="B60" t="s">
        <v>182</v>
      </c>
      <c r="C60" s="1">
        <v>38307</v>
      </c>
      <c r="D60">
        <v>16</v>
      </c>
      <c r="E60">
        <v>15</v>
      </c>
      <c r="F60">
        <v>17</v>
      </c>
      <c r="G60">
        <v>6</v>
      </c>
      <c r="H60">
        <v>17</v>
      </c>
      <c r="I60">
        <v>16</v>
      </c>
      <c r="J60">
        <v>11</v>
      </c>
      <c r="K60">
        <v>19</v>
      </c>
      <c r="L60">
        <v>16</v>
      </c>
      <c r="M60">
        <v>18</v>
      </c>
      <c r="N60">
        <v>151</v>
      </c>
      <c r="O60">
        <v>37.950000000000003</v>
      </c>
    </row>
    <row r="61" spans="1:15" x14ac:dyDescent="0.35">
      <c r="A61" t="s">
        <v>37</v>
      </c>
      <c r="B61" t="s">
        <v>183</v>
      </c>
      <c r="C61" s="1">
        <v>38481</v>
      </c>
      <c r="D61">
        <v>16</v>
      </c>
      <c r="E61">
        <v>15</v>
      </c>
      <c r="F61">
        <v>16</v>
      </c>
      <c r="G61">
        <v>12</v>
      </c>
      <c r="H61">
        <v>16</v>
      </c>
      <c r="I61">
        <v>18</v>
      </c>
      <c r="J61">
        <v>13</v>
      </c>
      <c r="K61">
        <v>15</v>
      </c>
      <c r="L61">
        <v>12</v>
      </c>
      <c r="M61">
        <v>16</v>
      </c>
      <c r="N61">
        <v>149</v>
      </c>
      <c r="O61">
        <v>37.1</v>
      </c>
    </row>
    <row r="62" spans="1:15" x14ac:dyDescent="0.35">
      <c r="A62" t="s">
        <v>37</v>
      </c>
      <c r="B62" t="s">
        <v>184</v>
      </c>
      <c r="C62" s="1">
        <v>38684</v>
      </c>
      <c r="D62">
        <v>17</v>
      </c>
      <c r="E62">
        <v>12</v>
      </c>
      <c r="F62">
        <v>15</v>
      </c>
      <c r="G62">
        <v>6</v>
      </c>
      <c r="H62">
        <v>12</v>
      </c>
      <c r="I62">
        <v>11</v>
      </c>
      <c r="J62">
        <v>8</v>
      </c>
      <c r="K62">
        <v>18</v>
      </c>
      <c r="L62">
        <v>16</v>
      </c>
      <c r="M62">
        <v>16</v>
      </c>
      <c r="N62">
        <v>131</v>
      </c>
      <c r="O62">
        <v>37.770000000000003</v>
      </c>
    </row>
    <row r="63" spans="1:15" x14ac:dyDescent="0.35">
      <c r="A63" t="s">
        <v>37</v>
      </c>
      <c r="B63" t="s">
        <v>185</v>
      </c>
      <c r="C63" s="1">
        <v>41375</v>
      </c>
      <c r="D63">
        <v>12</v>
      </c>
      <c r="E63">
        <v>15</v>
      </c>
      <c r="F63">
        <v>14</v>
      </c>
      <c r="G63">
        <v>6</v>
      </c>
      <c r="H63">
        <v>18</v>
      </c>
      <c r="I63">
        <v>17</v>
      </c>
      <c r="J63">
        <v>16</v>
      </c>
      <c r="K63">
        <v>20</v>
      </c>
      <c r="L63">
        <v>15</v>
      </c>
      <c r="M63">
        <v>19</v>
      </c>
      <c r="N63">
        <v>152</v>
      </c>
      <c r="O63">
        <v>45.53</v>
      </c>
    </row>
    <row r="64" spans="1:15" x14ac:dyDescent="0.35">
      <c r="A64" t="s">
        <v>37</v>
      </c>
      <c r="B64" t="s">
        <v>186</v>
      </c>
      <c r="C64" s="1">
        <v>41540</v>
      </c>
      <c r="D64">
        <v>12</v>
      </c>
      <c r="E64">
        <v>15</v>
      </c>
      <c r="F64">
        <v>10</v>
      </c>
      <c r="G64">
        <v>5</v>
      </c>
      <c r="H64">
        <v>13</v>
      </c>
      <c r="I64">
        <v>11</v>
      </c>
      <c r="J64">
        <v>12</v>
      </c>
      <c r="K64">
        <v>15</v>
      </c>
      <c r="L64">
        <v>11</v>
      </c>
      <c r="M64">
        <v>13</v>
      </c>
      <c r="N64">
        <v>117</v>
      </c>
      <c r="O64">
        <v>43.36</v>
      </c>
    </row>
    <row r="65" spans="1:15" x14ac:dyDescent="0.35">
      <c r="A65" t="s">
        <v>38</v>
      </c>
      <c r="B65" t="s">
        <v>187</v>
      </c>
      <c r="C65" s="1">
        <v>38307</v>
      </c>
      <c r="D65">
        <v>16</v>
      </c>
      <c r="E65">
        <v>15</v>
      </c>
      <c r="F65">
        <v>14</v>
      </c>
      <c r="G65">
        <v>9</v>
      </c>
      <c r="H65">
        <v>17</v>
      </c>
      <c r="I65">
        <v>14</v>
      </c>
      <c r="J65">
        <v>13</v>
      </c>
      <c r="K65">
        <v>19</v>
      </c>
      <c r="L65">
        <v>18</v>
      </c>
      <c r="M65">
        <v>18</v>
      </c>
      <c r="N65">
        <v>153</v>
      </c>
      <c r="O65">
        <v>57.79</v>
      </c>
    </row>
    <row r="66" spans="1:15" x14ac:dyDescent="0.35">
      <c r="A66" t="s">
        <v>38</v>
      </c>
      <c r="B66" t="s">
        <v>188</v>
      </c>
      <c r="C66" s="1">
        <v>38481</v>
      </c>
      <c r="D66">
        <v>16</v>
      </c>
      <c r="E66">
        <v>13</v>
      </c>
      <c r="F66">
        <v>15</v>
      </c>
      <c r="G66">
        <v>12</v>
      </c>
      <c r="H66">
        <v>18</v>
      </c>
      <c r="I66">
        <v>14</v>
      </c>
      <c r="J66">
        <v>16</v>
      </c>
      <c r="K66">
        <v>19</v>
      </c>
      <c r="L66">
        <v>18</v>
      </c>
      <c r="M66">
        <v>18</v>
      </c>
      <c r="N66">
        <v>159</v>
      </c>
      <c r="O66">
        <v>46.44</v>
      </c>
    </row>
    <row r="67" spans="1:15" x14ac:dyDescent="0.35">
      <c r="A67" t="s">
        <v>38</v>
      </c>
      <c r="B67" t="s">
        <v>189</v>
      </c>
      <c r="C67" s="1">
        <v>38684</v>
      </c>
      <c r="D67">
        <v>15</v>
      </c>
      <c r="E67">
        <v>12</v>
      </c>
      <c r="F67">
        <v>15</v>
      </c>
      <c r="G67">
        <v>14</v>
      </c>
      <c r="H67">
        <v>15</v>
      </c>
      <c r="I67">
        <v>15</v>
      </c>
      <c r="J67">
        <v>17</v>
      </c>
      <c r="K67">
        <v>16</v>
      </c>
      <c r="L67">
        <v>19</v>
      </c>
      <c r="M67">
        <v>18</v>
      </c>
      <c r="N67">
        <v>156</v>
      </c>
      <c r="O67">
        <v>62.11</v>
      </c>
    </row>
    <row r="68" spans="1:15" x14ac:dyDescent="0.35">
      <c r="A68" t="s">
        <v>39</v>
      </c>
      <c r="B68" t="s">
        <v>190</v>
      </c>
      <c r="C68" s="1">
        <v>39181</v>
      </c>
      <c r="D68">
        <v>18</v>
      </c>
      <c r="E68">
        <v>18</v>
      </c>
      <c r="F68">
        <v>18</v>
      </c>
      <c r="G68">
        <v>19</v>
      </c>
      <c r="H68">
        <v>16</v>
      </c>
      <c r="I68">
        <v>15</v>
      </c>
      <c r="J68">
        <v>12</v>
      </c>
      <c r="K68">
        <v>18</v>
      </c>
      <c r="L68">
        <v>20</v>
      </c>
      <c r="M68">
        <v>18</v>
      </c>
      <c r="N68">
        <v>172</v>
      </c>
      <c r="O68">
        <v>67.75</v>
      </c>
    </row>
    <row r="69" spans="1:15" x14ac:dyDescent="0.35">
      <c r="A69" t="s">
        <v>39</v>
      </c>
      <c r="B69" t="s">
        <v>192</v>
      </c>
      <c r="C69" s="1">
        <v>39351</v>
      </c>
      <c r="D69">
        <v>16</v>
      </c>
      <c r="E69">
        <v>20</v>
      </c>
      <c r="F69">
        <v>18</v>
      </c>
      <c r="G69">
        <v>18</v>
      </c>
      <c r="H69">
        <v>11</v>
      </c>
      <c r="I69">
        <v>10</v>
      </c>
      <c r="J69">
        <v>6</v>
      </c>
      <c r="K69">
        <v>2</v>
      </c>
      <c r="L69">
        <v>18</v>
      </c>
      <c r="M69">
        <v>9</v>
      </c>
      <c r="N69">
        <v>128</v>
      </c>
      <c r="O69">
        <v>63.47</v>
      </c>
    </row>
    <row r="70" spans="1:15" x14ac:dyDescent="0.35">
      <c r="A70" t="s">
        <v>40</v>
      </c>
      <c r="B70" t="s">
        <v>194</v>
      </c>
      <c r="C70" s="1">
        <v>39954</v>
      </c>
      <c r="D70">
        <v>6</v>
      </c>
      <c r="E70">
        <v>15</v>
      </c>
      <c r="F70">
        <v>12</v>
      </c>
      <c r="G70">
        <v>9</v>
      </c>
      <c r="H70">
        <v>10</v>
      </c>
      <c r="I70">
        <v>11</v>
      </c>
      <c r="J70">
        <v>6</v>
      </c>
      <c r="K70">
        <v>10</v>
      </c>
      <c r="L70">
        <v>13</v>
      </c>
      <c r="M70">
        <v>13</v>
      </c>
      <c r="N70">
        <v>105</v>
      </c>
      <c r="O70">
        <v>14.42</v>
      </c>
    </row>
    <row r="71" spans="1:15" x14ac:dyDescent="0.35">
      <c r="A71" t="s">
        <v>40</v>
      </c>
      <c r="B71" t="s">
        <v>195</v>
      </c>
      <c r="C71" s="1">
        <v>40261</v>
      </c>
      <c r="D71">
        <v>9</v>
      </c>
      <c r="E71">
        <v>15</v>
      </c>
      <c r="F71">
        <v>7</v>
      </c>
      <c r="G71">
        <v>10</v>
      </c>
      <c r="H71">
        <v>13</v>
      </c>
      <c r="I71">
        <v>10</v>
      </c>
      <c r="J71">
        <v>14</v>
      </c>
      <c r="K71">
        <v>15</v>
      </c>
      <c r="L71">
        <v>18</v>
      </c>
      <c r="M71">
        <v>15</v>
      </c>
      <c r="N71">
        <v>126</v>
      </c>
      <c r="O71">
        <v>21.35</v>
      </c>
    </row>
    <row r="72" spans="1:15" x14ac:dyDescent="0.35">
      <c r="A72" t="s">
        <v>40</v>
      </c>
      <c r="B72" t="s">
        <v>196</v>
      </c>
      <c r="C72" s="1">
        <v>40492</v>
      </c>
      <c r="D72">
        <v>7</v>
      </c>
      <c r="E72">
        <v>13</v>
      </c>
      <c r="F72">
        <v>10</v>
      </c>
      <c r="G72">
        <v>10</v>
      </c>
      <c r="H72">
        <v>11</v>
      </c>
      <c r="I72">
        <v>6</v>
      </c>
      <c r="J72">
        <v>5</v>
      </c>
      <c r="K72">
        <v>17</v>
      </c>
      <c r="L72">
        <v>20</v>
      </c>
      <c r="M72">
        <v>15</v>
      </c>
      <c r="N72">
        <v>114</v>
      </c>
      <c r="O72">
        <v>22.57</v>
      </c>
    </row>
    <row r="73" spans="1:15" x14ac:dyDescent="0.35">
      <c r="A73" t="s">
        <v>41</v>
      </c>
      <c r="B73" t="s">
        <v>197</v>
      </c>
      <c r="C73" s="1">
        <v>40689</v>
      </c>
      <c r="D73">
        <v>2</v>
      </c>
      <c r="E73">
        <v>5</v>
      </c>
      <c r="F73">
        <v>4</v>
      </c>
      <c r="G73">
        <v>2</v>
      </c>
      <c r="H73">
        <v>7</v>
      </c>
      <c r="I73">
        <v>9</v>
      </c>
      <c r="J73">
        <v>7</v>
      </c>
      <c r="K73">
        <v>12</v>
      </c>
      <c r="L73">
        <v>15</v>
      </c>
      <c r="M73">
        <v>13</v>
      </c>
      <c r="N73">
        <v>76</v>
      </c>
      <c r="O73">
        <v>22.51</v>
      </c>
    </row>
    <row r="74" spans="1:15" x14ac:dyDescent="0.35">
      <c r="A74" t="s">
        <v>41</v>
      </c>
      <c r="B74" t="s">
        <v>198</v>
      </c>
      <c r="C74" s="1">
        <v>40840</v>
      </c>
      <c r="D74">
        <v>0</v>
      </c>
      <c r="E74">
        <v>1</v>
      </c>
      <c r="F74">
        <v>2</v>
      </c>
      <c r="G74">
        <v>0</v>
      </c>
      <c r="H74">
        <v>5</v>
      </c>
      <c r="I74">
        <v>6</v>
      </c>
      <c r="J74">
        <v>19</v>
      </c>
      <c r="K74">
        <v>7</v>
      </c>
      <c r="L74">
        <v>19</v>
      </c>
      <c r="M74">
        <v>7</v>
      </c>
      <c r="N74">
        <v>66</v>
      </c>
      <c r="O74">
        <v>24.06</v>
      </c>
    </row>
    <row r="75" spans="1:15" x14ac:dyDescent="0.35">
      <c r="A75" t="s">
        <v>43</v>
      </c>
      <c r="B75" t="s">
        <v>199</v>
      </c>
      <c r="C75" s="1">
        <v>41374</v>
      </c>
      <c r="D75">
        <v>9</v>
      </c>
      <c r="E75">
        <v>15</v>
      </c>
      <c r="F75">
        <v>16</v>
      </c>
      <c r="G75">
        <v>5</v>
      </c>
      <c r="H75">
        <v>12</v>
      </c>
      <c r="I75">
        <v>9</v>
      </c>
      <c r="J75">
        <v>10</v>
      </c>
      <c r="K75">
        <v>20</v>
      </c>
      <c r="L75">
        <v>17</v>
      </c>
      <c r="M75">
        <v>15</v>
      </c>
      <c r="N75">
        <v>128</v>
      </c>
      <c r="O75">
        <v>26.34</v>
      </c>
    </row>
    <row r="76" spans="1:15" x14ac:dyDescent="0.35">
      <c r="A76" t="s">
        <v>43</v>
      </c>
      <c r="B76" t="s">
        <v>200</v>
      </c>
      <c r="C76" s="1">
        <v>41528</v>
      </c>
      <c r="D76">
        <v>10</v>
      </c>
      <c r="E76">
        <v>15</v>
      </c>
      <c r="F76">
        <v>10</v>
      </c>
      <c r="G76">
        <v>6</v>
      </c>
      <c r="H76">
        <v>13</v>
      </c>
      <c r="I76">
        <v>11</v>
      </c>
      <c r="J76">
        <v>11</v>
      </c>
      <c r="K76">
        <v>15</v>
      </c>
      <c r="L76">
        <v>15</v>
      </c>
      <c r="M76">
        <v>14</v>
      </c>
      <c r="N76">
        <v>120</v>
      </c>
      <c r="O76">
        <v>27.49</v>
      </c>
    </row>
    <row r="77" spans="1:15" x14ac:dyDescent="0.35">
      <c r="A77" t="s">
        <v>44</v>
      </c>
      <c r="B77" t="s">
        <v>201</v>
      </c>
      <c r="C77" s="1">
        <v>37018</v>
      </c>
      <c r="D77">
        <v>16</v>
      </c>
      <c r="E77">
        <v>20</v>
      </c>
      <c r="F77">
        <v>17</v>
      </c>
      <c r="G77">
        <v>13</v>
      </c>
      <c r="I77">
        <v>20</v>
      </c>
      <c r="J77">
        <v>8</v>
      </c>
      <c r="K77">
        <v>18</v>
      </c>
      <c r="L77">
        <v>14</v>
      </c>
      <c r="M77">
        <v>17</v>
      </c>
      <c r="N77">
        <v>143</v>
      </c>
      <c r="O77">
        <v>65.069999999999993</v>
      </c>
    </row>
    <row r="78" spans="1:15" x14ac:dyDescent="0.35">
      <c r="A78" t="s">
        <v>44</v>
      </c>
      <c r="B78" t="s">
        <v>202</v>
      </c>
      <c r="C78" s="1">
        <v>37203</v>
      </c>
      <c r="D78">
        <v>17</v>
      </c>
      <c r="E78">
        <v>15</v>
      </c>
      <c r="F78">
        <v>12</v>
      </c>
      <c r="G78">
        <v>14</v>
      </c>
      <c r="I78">
        <v>15</v>
      </c>
      <c r="J78">
        <v>18</v>
      </c>
      <c r="K78">
        <v>19</v>
      </c>
      <c r="L78">
        <v>20</v>
      </c>
      <c r="M78">
        <v>15</v>
      </c>
      <c r="N78">
        <v>145</v>
      </c>
      <c r="O78">
        <v>60.98</v>
      </c>
    </row>
    <row r="79" spans="1:15" x14ac:dyDescent="0.35">
      <c r="A79" t="s">
        <v>45</v>
      </c>
      <c r="B79" t="s">
        <v>203</v>
      </c>
      <c r="C79" s="1">
        <v>39357</v>
      </c>
      <c r="D79">
        <v>16</v>
      </c>
      <c r="E79">
        <v>12</v>
      </c>
      <c r="F79">
        <v>12</v>
      </c>
      <c r="G79">
        <v>6</v>
      </c>
      <c r="H79">
        <v>11</v>
      </c>
      <c r="I79">
        <v>11</v>
      </c>
      <c r="J79">
        <v>9</v>
      </c>
      <c r="K79">
        <v>17</v>
      </c>
      <c r="L79">
        <v>18</v>
      </c>
      <c r="M79">
        <v>10</v>
      </c>
      <c r="N79">
        <v>122</v>
      </c>
      <c r="O79">
        <v>72.599999999999994</v>
      </c>
    </row>
    <row r="80" spans="1:15" x14ac:dyDescent="0.35">
      <c r="A80" t="s">
        <v>46</v>
      </c>
      <c r="B80" t="s">
        <v>205</v>
      </c>
      <c r="C80" s="1">
        <v>40275</v>
      </c>
      <c r="D80">
        <v>9</v>
      </c>
      <c r="E80">
        <v>15</v>
      </c>
      <c r="F80">
        <v>10</v>
      </c>
      <c r="G80">
        <v>2</v>
      </c>
      <c r="H80">
        <v>18</v>
      </c>
      <c r="I80">
        <v>13</v>
      </c>
      <c r="J80">
        <v>15</v>
      </c>
      <c r="K80">
        <v>18</v>
      </c>
      <c r="L80">
        <v>16</v>
      </c>
      <c r="M80">
        <v>19</v>
      </c>
      <c r="N80">
        <v>135</v>
      </c>
      <c r="O80">
        <v>63.36</v>
      </c>
    </row>
    <row r="81" spans="1:15" x14ac:dyDescent="0.35">
      <c r="A81" t="s">
        <v>46</v>
      </c>
      <c r="B81" t="s">
        <v>206</v>
      </c>
      <c r="C81" s="1">
        <v>40436</v>
      </c>
      <c r="D81">
        <v>15</v>
      </c>
      <c r="E81">
        <v>12</v>
      </c>
      <c r="F81">
        <v>14</v>
      </c>
      <c r="G81">
        <v>5</v>
      </c>
      <c r="H81">
        <v>12</v>
      </c>
      <c r="I81">
        <v>15</v>
      </c>
      <c r="J81">
        <v>10</v>
      </c>
      <c r="K81">
        <v>15</v>
      </c>
      <c r="L81">
        <v>13</v>
      </c>
      <c r="M81">
        <v>18</v>
      </c>
      <c r="N81">
        <v>129</v>
      </c>
      <c r="O81">
        <v>64.33</v>
      </c>
    </row>
    <row r="82" spans="1:15" x14ac:dyDescent="0.35">
      <c r="A82" t="s">
        <v>46</v>
      </c>
      <c r="B82" t="s">
        <v>207</v>
      </c>
      <c r="C82" s="1">
        <v>41058</v>
      </c>
      <c r="D82">
        <v>15</v>
      </c>
      <c r="E82">
        <v>14</v>
      </c>
      <c r="F82">
        <v>14</v>
      </c>
      <c r="G82">
        <v>10</v>
      </c>
      <c r="H82">
        <v>17</v>
      </c>
      <c r="I82">
        <v>16</v>
      </c>
      <c r="J82">
        <v>11</v>
      </c>
      <c r="K82">
        <v>16</v>
      </c>
      <c r="L82">
        <v>16</v>
      </c>
      <c r="M82">
        <v>17</v>
      </c>
      <c r="N82">
        <v>146</v>
      </c>
      <c r="O82">
        <v>74.19</v>
      </c>
    </row>
    <row r="83" spans="1:15" x14ac:dyDescent="0.35">
      <c r="A83" t="s">
        <v>46</v>
      </c>
      <c r="B83" t="s">
        <v>208</v>
      </c>
      <c r="C83" s="1">
        <v>41183</v>
      </c>
      <c r="D83">
        <v>14</v>
      </c>
      <c r="E83">
        <v>15</v>
      </c>
      <c r="F83">
        <v>13</v>
      </c>
      <c r="G83">
        <v>7</v>
      </c>
      <c r="H83">
        <v>13</v>
      </c>
      <c r="I83">
        <v>12</v>
      </c>
      <c r="J83">
        <v>10</v>
      </c>
      <c r="K83">
        <v>15</v>
      </c>
      <c r="L83">
        <v>17</v>
      </c>
      <c r="M83">
        <v>16</v>
      </c>
      <c r="N83">
        <v>132</v>
      </c>
      <c r="O83">
        <v>73.150000000000006</v>
      </c>
    </row>
    <row r="84" spans="1:15" x14ac:dyDescent="0.35">
      <c r="A84" t="s">
        <v>47</v>
      </c>
      <c r="B84" t="s">
        <v>209</v>
      </c>
      <c r="C84" s="1">
        <v>36992</v>
      </c>
      <c r="D84">
        <v>15</v>
      </c>
      <c r="E84">
        <v>18</v>
      </c>
      <c r="F84">
        <v>10</v>
      </c>
      <c r="G84">
        <v>11</v>
      </c>
      <c r="I84">
        <v>19</v>
      </c>
      <c r="J84">
        <v>14</v>
      </c>
      <c r="K84">
        <v>20</v>
      </c>
      <c r="L84">
        <v>15</v>
      </c>
      <c r="M84">
        <v>17</v>
      </c>
      <c r="N84">
        <v>139</v>
      </c>
      <c r="O84">
        <v>57.44</v>
      </c>
    </row>
    <row r="85" spans="1:15" x14ac:dyDescent="0.35">
      <c r="A85" t="s">
        <v>47</v>
      </c>
      <c r="B85" t="s">
        <v>210</v>
      </c>
      <c r="C85" s="1">
        <v>37203</v>
      </c>
      <c r="D85">
        <v>14</v>
      </c>
      <c r="E85">
        <v>20</v>
      </c>
      <c r="F85">
        <v>11</v>
      </c>
      <c r="G85">
        <v>7</v>
      </c>
      <c r="I85">
        <v>18</v>
      </c>
      <c r="J85">
        <v>14</v>
      </c>
      <c r="K85">
        <v>15</v>
      </c>
      <c r="L85">
        <v>15</v>
      </c>
      <c r="M85">
        <v>17</v>
      </c>
      <c r="N85">
        <v>131</v>
      </c>
      <c r="O85">
        <v>54.96</v>
      </c>
    </row>
    <row r="86" spans="1:15" x14ac:dyDescent="0.35">
      <c r="A86" t="s">
        <v>47</v>
      </c>
      <c r="B86" t="s">
        <v>211</v>
      </c>
      <c r="C86" s="1">
        <v>39357</v>
      </c>
      <c r="D86">
        <v>19</v>
      </c>
      <c r="E86">
        <v>15</v>
      </c>
      <c r="F86">
        <v>17</v>
      </c>
      <c r="G86">
        <v>11</v>
      </c>
      <c r="H86">
        <v>14</v>
      </c>
      <c r="I86">
        <v>15</v>
      </c>
      <c r="J86">
        <v>13</v>
      </c>
      <c r="K86">
        <v>18</v>
      </c>
      <c r="L86">
        <v>13</v>
      </c>
      <c r="M86">
        <v>16</v>
      </c>
      <c r="N86">
        <v>151</v>
      </c>
      <c r="O86">
        <v>65.87</v>
      </c>
    </row>
    <row r="87" spans="1:15" x14ac:dyDescent="0.35">
      <c r="A87" t="s">
        <v>49</v>
      </c>
      <c r="B87" t="s">
        <v>213</v>
      </c>
      <c r="C87" s="1">
        <v>38651</v>
      </c>
      <c r="D87">
        <v>19</v>
      </c>
      <c r="E87">
        <v>15</v>
      </c>
      <c r="F87">
        <v>20</v>
      </c>
      <c r="G87">
        <v>19</v>
      </c>
      <c r="H87">
        <v>15</v>
      </c>
      <c r="I87">
        <v>10</v>
      </c>
      <c r="J87">
        <v>12</v>
      </c>
      <c r="K87">
        <v>17</v>
      </c>
      <c r="L87">
        <v>18</v>
      </c>
      <c r="M87">
        <v>18</v>
      </c>
      <c r="N87">
        <v>163</v>
      </c>
      <c r="O87">
        <v>56.26</v>
      </c>
    </row>
    <row r="88" spans="1:15" x14ac:dyDescent="0.35">
      <c r="A88" t="s">
        <v>49</v>
      </c>
      <c r="B88" t="s">
        <v>214</v>
      </c>
      <c r="C88" s="1">
        <v>39063</v>
      </c>
      <c r="D88">
        <v>18</v>
      </c>
      <c r="E88">
        <v>19</v>
      </c>
      <c r="F88">
        <v>17</v>
      </c>
      <c r="G88">
        <v>20</v>
      </c>
      <c r="H88">
        <v>17</v>
      </c>
      <c r="I88">
        <v>15</v>
      </c>
      <c r="J88">
        <v>18</v>
      </c>
      <c r="K88">
        <v>19</v>
      </c>
      <c r="L88">
        <v>17</v>
      </c>
      <c r="M88">
        <v>20</v>
      </c>
      <c r="N88">
        <v>180</v>
      </c>
      <c r="O88">
        <v>54.98</v>
      </c>
    </row>
    <row r="89" spans="1:15" x14ac:dyDescent="0.35">
      <c r="A89" t="s">
        <v>49</v>
      </c>
      <c r="B89" t="s">
        <v>215</v>
      </c>
      <c r="C89" s="1">
        <v>40337</v>
      </c>
      <c r="D89">
        <v>18</v>
      </c>
      <c r="E89">
        <v>19</v>
      </c>
      <c r="F89">
        <v>19</v>
      </c>
      <c r="G89">
        <v>17</v>
      </c>
      <c r="H89">
        <v>19</v>
      </c>
      <c r="I89">
        <v>17</v>
      </c>
      <c r="J89">
        <v>19</v>
      </c>
      <c r="K89">
        <v>17</v>
      </c>
      <c r="L89">
        <v>18</v>
      </c>
      <c r="M89">
        <v>19</v>
      </c>
      <c r="N89">
        <v>182</v>
      </c>
      <c r="O89">
        <v>50.84</v>
      </c>
    </row>
    <row r="90" spans="1:15" x14ac:dyDescent="0.35">
      <c r="A90" t="s">
        <v>49</v>
      </c>
      <c r="B90" t="s">
        <v>216</v>
      </c>
      <c r="C90" s="1">
        <v>40497</v>
      </c>
      <c r="D90">
        <v>18</v>
      </c>
      <c r="E90">
        <v>19</v>
      </c>
      <c r="F90">
        <v>18</v>
      </c>
      <c r="G90">
        <v>19</v>
      </c>
      <c r="H90">
        <v>19</v>
      </c>
      <c r="I90">
        <v>17</v>
      </c>
      <c r="J90">
        <v>15</v>
      </c>
      <c r="K90">
        <v>18</v>
      </c>
      <c r="L90">
        <v>19</v>
      </c>
      <c r="M90">
        <v>19</v>
      </c>
      <c r="N90">
        <v>181</v>
      </c>
      <c r="O90">
        <v>43.76</v>
      </c>
    </row>
    <row r="91" spans="1:15" x14ac:dyDescent="0.35">
      <c r="A91" t="s">
        <v>49</v>
      </c>
      <c r="B91" t="s">
        <v>217</v>
      </c>
      <c r="C91" s="1">
        <v>41771</v>
      </c>
      <c r="D91">
        <v>18</v>
      </c>
      <c r="E91">
        <v>20</v>
      </c>
      <c r="F91">
        <v>18</v>
      </c>
      <c r="G91">
        <v>19</v>
      </c>
      <c r="H91">
        <v>18</v>
      </c>
      <c r="I91">
        <v>18</v>
      </c>
      <c r="J91">
        <v>16</v>
      </c>
      <c r="K91">
        <v>18</v>
      </c>
      <c r="L91">
        <v>19</v>
      </c>
      <c r="M91">
        <v>19</v>
      </c>
      <c r="N91">
        <v>183</v>
      </c>
      <c r="O91">
        <v>39.94</v>
      </c>
    </row>
    <row r="92" spans="1:15" x14ac:dyDescent="0.35">
      <c r="A92" t="s">
        <v>49</v>
      </c>
      <c r="B92" t="s">
        <v>218</v>
      </c>
      <c r="C92" s="1">
        <v>41948</v>
      </c>
      <c r="D92">
        <v>18</v>
      </c>
      <c r="E92">
        <v>19</v>
      </c>
      <c r="F92">
        <v>19</v>
      </c>
      <c r="G92">
        <v>18</v>
      </c>
      <c r="H92">
        <v>17</v>
      </c>
      <c r="I92">
        <v>16</v>
      </c>
      <c r="J92">
        <v>11</v>
      </c>
      <c r="K92">
        <v>17</v>
      </c>
      <c r="L92">
        <v>19</v>
      </c>
      <c r="M92">
        <v>19</v>
      </c>
      <c r="N92">
        <v>173</v>
      </c>
      <c r="O92">
        <v>51.15</v>
      </c>
    </row>
    <row r="93" spans="1:15" x14ac:dyDescent="0.35">
      <c r="A93" t="s">
        <v>49</v>
      </c>
      <c r="B93" t="s">
        <v>219</v>
      </c>
      <c r="C93" s="1">
        <v>42137</v>
      </c>
      <c r="D93">
        <v>16</v>
      </c>
      <c r="E93">
        <v>19</v>
      </c>
      <c r="F93">
        <v>19</v>
      </c>
      <c r="G93">
        <v>19</v>
      </c>
      <c r="H93">
        <v>19</v>
      </c>
      <c r="I93">
        <v>17</v>
      </c>
      <c r="J93">
        <v>12</v>
      </c>
      <c r="K93">
        <v>18</v>
      </c>
      <c r="L93">
        <v>18</v>
      </c>
      <c r="M93">
        <v>19</v>
      </c>
      <c r="N93">
        <v>176</v>
      </c>
      <c r="O93">
        <v>42.84</v>
      </c>
    </row>
    <row r="94" spans="1:15" x14ac:dyDescent="0.35">
      <c r="A94" t="s">
        <v>49</v>
      </c>
      <c r="B94" t="s">
        <v>220</v>
      </c>
      <c r="C94" s="1">
        <v>42303</v>
      </c>
      <c r="D94">
        <v>14</v>
      </c>
      <c r="E94">
        <v>19</v>
      </c>
      <c r="F94">
        <v>19</v>
      </c>
      <c r="G94">
        <v>19</v>
      </c>
      <c r="H94">
        <v>19</v>
      </c>
      <c r="I94">
        <v>13</v>
      </c>
      <c r="J94">
        <v>8</v>
      </c>
      <c r="K94">
        <v>17</v>
      </c>
      <c r="L94">
        <v>19</v>
      </c>
      <c r="M94">
        <v>19</v>
      </c>
      <c r="N94">
        <v>166</v>
      </c>
      <c r="O94">
        <v>68.78</v>
      </c>
    </row>
    <row r="95" spans="1:15" x14ac:dyDescent="0.35">
      <c r="A95" t="s">
        <v>49</v>
      </c>
      <c r="B95" t="s">
        <v>221</v>
      </c>
      <c r="C95" s="1">
        <v>42480</v>
      </c>
      <c r="D95">
        <v>15</v>
      </c>
      <c r="E95">
        <v>19</v>
      </c>
      <c r="F95">
        <v>16</v>
      </c>
      <c r="G95">
        <v>16</v>
      </c>
      <c r="H95">
        <v>18</v>
      </c>
      <c r="I95">
        <v>17</v>
      </c>
      <c r="J95">
        <v>14</v>
      </c>
      <c r="K95">
        <v>18</v>
      </c>
      <c r="L95">
        <v>19</v>
      </c>
      <c r="M95">
        <v>19</v>
      </c>
      <c r="N95">
        <v>171</v>
      </c>
      <c r="O95">
        <v>21.28</v>
      </c>
    </row>
    <row r="96" spans="1:15" x14ac:dyDescent="0.35">
      <c r="A96" t="s">
        <v>49</v>
      </c>
      <c r="B96" t="s">
        <v>223</v>
      </c>
      <c r="C96" s="1">
        <v>42675</v>
      </c>
      <c r="D96">
        <v>20</v>
      </c>
      <c r="E96">
        <v>20</v>
      </c>
      <c r="F96">
        <v>17</v>
      </c>
      <c r="G96">
        <v>17</v>
      </c>
      <c r="H96">
        <v>18</v>
      </c>
      <c r="I96">
        <v>17</v>
      </c>
      <c r="J96">
        <v>13</v>
      </c>
      <c r="K96">
        <v>17</v>
      </c>
      <c r="L96">
        <v>20</v>
      </c>
      <c r="M96">
        <v>19</v>
      </c>
      <c r="N96">
        <v>178</v>
      </c>
      <c r="O96">
        <v>62.75</v>
      </c>
    </row>
    <row r="97" spans="1:15" x14ac:dyDescent="0.35">
      <c r="A97" t="s">
        <v>49</v>
      </c>
      <c r="B97" t="s">
        <v>224</v>
      </c>
      <c r="C97" s="1">
        <v>42894</v>
      </c>
      <c r="D97">
        <v>12</v>
      </c>
      <c r="E97">
        <v>20</v>
      </c>
      <c r="F97">
        <v>16</v>
      </c>
      <c r="G97">
        <v>20</v>
      </c>
      <c r="H97">
        <v>18</v>
      </c>
      <c r="I97">
        <v>17</v>
      </c>
      <c r="J97">
        <v>10</v>
      </c>
      <c r="K97">
        <v>19</v>
      </c>
      <c r="L97">
        <v>20</v>
      </c>
      <c r="M97">
        <v>19</v>
      </c>
      <c r="N97">
        <v>171</v>
      </c>
      <c r="O97">
        <v>51.66</v>
      </c>
    </row>
    <row r="98" spans="1:15" x14ac:dyDescent="0.35">
      <c r="A98" t="s">
        <v>49</v>
      </c>
      <c r="B98" t="s">
        <v>227</v>
      </c>
      <c r="C98" s="1">
        <v>43027</v>
      </c>
      <c r="D98">
        <v>15</v>
      </c>
      <c r="E98">
        <v>19</v>
      </c>
      <c r="F98">
        <v>18</v>
      </c>
      <c r="G98">
        <v>18</v>
      </c>
      <c r="H98">
        <v>18</v>
      </c>
      <c r="I98">
        <v>18</v>
      </c>
      <c r="J98">
        <v>13</v>
      </c>
      <c r="K98">
        <v>16</v>
      </c>
      <c r="L98">
        <v>18</v>
      </c>
      <c r="M98">
        <v>19</v>
      </c>
      <c r="N98">
        <v>172</v>
      </c>
      <c r="O98">
        <v>68.150000000000006</v>
      </c>
    </row>
    <row r="99" spans="1:15" x14ac:dyDescent="0.35">
      <c r="A99" t="s">
        <v>49</v>
      </c>
      <c r="B99" t="s">
        <v>229</v>
      </c>
      <c r="C99" s="1">
        <v>43964</v>
      </c>
      <c r="D99">
        <v>13</v>
      </c>
      <c r="E99">
        <v>20</v>
      </c>
      <c r="F99">
        <v>17</v>
      </c>
      <c r="G99">
        <v>18</v>
      </c>
      <c r="H99">
        <v>17</v>
      </c>
      <c r="I99">
        <v>16</v>
      </c>
      <c r="J99">
        <v>14</v>
      </c>
      <c r="K99">
        <v>20</v>
      </c>
      <c r="L99">
        <v>18</v>
      </c>
      <c r="M99">
        <v>20</v>
      </c>
      <c r="N99">
        <v>173</v>
      </c>
      <c r="O99">
        <v>40.14</v>
      </c>
    </row>
    <row r="100" spans="1:15" x14ac:dyDescent="0.35">
      <c r="A100" t="s">
        <v>49</v>
      </c>
      <c r="B100" t="s">
        <v>231</v>
      </c>
      <c r="C100" s="1">
        <v>44145</v>
      </c>
      <c r="D100">
        <v>15</v>
      </c>
      <c r="E100">
        <v>18</v>
      </c>
      <c r="F100">
        <v>13</v>
      </c>
      <c r="G100">
        <v>18</v>
      </c>
      <c r="H100">
        <v>18</v>
      </c>
      <c r="I100">
        <v>15</v>
      </c>
      <c r="J100">
        <v>15</v>
      </c>
      <c r="K100">
        <v>18</v>
      </c>
      <c r="L100">
        <v>17</v>
      </c>
      <c r="M100">
        <v>19</v>
      </c>
      <c r="N100">
        <v>166</v>
      </c>
      <c r="O100">
        <v>46.28</v>
      </c>
    </row>
    <row r="101" spans="1:15" x14ac:dyDescent="0.35">
      <c r="A101" t="s">
        <v>49</v>
      </c>
      <c r="B101" t="s">
        <v>233</v>
      </c>
      <c r="C101" s="1">
        <v>44307</v>
      </c>
      <c r="D101">
        <v>13</v>
      </c>
      <c r="E101">
        <v>20</v>
      </c>
      <c r="F101">
        <v>15</v>
      </c>
      <c r="G101">
        <v>17</v>
      </c>
      <c r="H101">
        <v>16</v>
      </c>
      <c r="I101">
        <v>14</v>
      </c>
      <c r="J101">
        <v>14</v>
      </c>
      <c r="K101">
        <v>20</v>
      </c>
      <c r="L101">
        <v>19</v>
      </c>
      <c r="M101">
        <v>20</v>
      </c>
      <c r="N101">
        <v>168</v>
      </c>
      <c r="O101">
        <v>40.700000000000003</v>
      </c>
    </row>
    <row r="102" spans="1:15" x14ac:dyDescent="0.35">
      <c r="A102" t="s">
        <v>49</v>
      </c>
      <c r="B102" t="s">
        <v>234</v>
      </c>
      <c r="C102" s="1">
        <v>44509</v>
      </c>
      <c r="D102">
        <v>16</v>
      </c>
      <c r="E102">
        <v>19</v>
      </c>
      <c r="F102">
        <v>18</v>
      </c>
      <c r="G102">
        <v>16</v>
      </c>
      <c r="H102">
        <v>16</v>
      </c>
      <c r="I102">
        <v>14</v>
      </c>
      <c r="J102">
        <v>16</v>
      </c>
      <c r="K102">
        <v>16</v>
      </c>
      <c r="L102">
        <v>20</v>
      </c>
      <c r="M102">
        <v>18</v>
      </c>
      <c r="N102">
        <v>169</v>
      </c>
      <c r="O102">
        <v>62.93</v>
      </c>
    </row>
    <row r="103" spans="1:15" x14ac:dyDescent="0.35">
      <c r="A103" t="s">
        <v>49</v>
      </c>
      <c r="B103" t="s">
        <v>235</v>
      </c>
      <c r="C103" s="1">
        <v>44665</v>
      </c>
      <c r="D103">
        <v>16</v>
      </c>
      <c r="E103">
        <v>20</v>
      </c>
      <c r="F103">
        <v>17</v>
      </c>
      <c r="G103">
        <v>16</v>
      </c>
      <c r="H103">
        <v>16</v>
      </c>
      <c r="I103">
        <v>16</v>
      </c>
      <c r="J103">
        <v>16</v>
      </c>
      <c r="K103">
        <v>19</v>
      </c>
      <c r="L103">
        <v>18</v>
      </c>
      <c r="M103">
        <v>19</v>
      </c>
      <c r="N103">
        <v>173</v>
      </c>
      <c r="O103">
        <v>44.2</v>
      </c>
    </row>
    <row r="104" spans="1:15" x14ac:dyDescent="0.35">
      <c r="A104" t="s">
        <v>49</v>
      </c>
      <c r="B104" t="s">
        <v>442</v>
      </c>
      <c r="C104" s="1">
        <v>44866</v>
      </c>
      <c r="D104">
        <v>15</v>
      </c>
      <c r="E104">
        <v>19</v>
      </c>
      <c r="F104">
        <v>16</v>
      </c>
      <c r="G104">
        <v>14</v>
      </c>
      <c r="H104">
        <v>18</v>
      </c>
      <c r="I104">
        <v>16</v>
      </c>
      <c r="J104">
        <v>16</v>
      </c>
      <c r="K104">
        <v>16</v>
      </c>
      <c r="L104">
        <v>17</v>
      </c>
      <c r="M104">
        <v>16</v>
      </c>
      <c r="N104">
        <v>163</v>
      </c>
      <c r="O104">
        <v>40.07</v>
      </c>
    </row>
    <row r="105" spans="1:15" x14ac:dyDescent="0.35">
      <c r="A105" t="s">
        <v>56</v>
      </c>
      <c r="B105" t="s">
        <v>236</v>
      </c>
      <c r="C105" s="1">
        <v>36804</v>
      </c>
      <c r="D105">
        <v>15</v>
      </c>
      <c r="E105">
        <v>14</v>
      </c>
      <c r="F105">
        <v>16</v>
      </c>
      <c r="G105">
        <v>7</v>
      </c>
      <c r="I105">
        <v>10</v>
      </c>
      <c r="J105">
        <v>7</v>
      </c>
      <c r="K105">
        <v>18</v>
      </c>
      <c r="L105">
        <v>17</v>
      </c>
      <c r="M105">
        <v>20</v>
      </c>
      <c r="N105">
        <v>124</v>
      </c>
      <c r="O105">
        <v>40.98</v>
      </c>
    </row>
    <row r="106" spans="1:15" x14ac:dyDescent="0.35">
      <c r="A106" t="s">
        <v>56</v>
      </c>
      <c r="B106" t="s">
        <v>237</v>
      </c>
      <c r="C106" s="1">
        <v>37221</v>
      </c>
      <c r="D106">
        <v>19</v>
      </c>
      <c r="E106">
        <v>14</v>
      </c>
      <c r="F106">
        <v>14</v>
      </c>
      <c r="G106">
        <v>10</v>
      </c>
      <c r="I106">
        <v>8</v>
      </c>
      <c r="J106">
        <v>13</v>
      </c>
      <c r="K106">
        <v>15</v>
      </c>
      <c r="L106">
        <v>15</v>
      </c>
      <c r="M106">
        <v>19</v>
      </c>
      <c r="N106">
        <v>127</v>
      </c>
      <c r="O106">
        <v>57.24</v>
      </c>
    </row>
    <row r="107" spans="1:15" x14ac:dyDescent="0.35">
      <c r="A107" t="s">
        <v>56</v>
      </c>
      <c r="B107" t="s">
        <v>238</v>
      </c>
      <c r="C107" s="1">
        <v>37963</v>
      </c>
      <c r="D107">
        <v>14</v>
      </c>
      <c r="E107">
        <v>15</v>
      </c>
      <c r="F107">
        <v>14</v>
      </c>
      <c r="G107">
        <v>5</v>
      </c>
      <c r="H107">
        <v>15</v>
      </c>
      <c r="I107">
        <v>17</v>
      </c>
      <c r="J107">
        <v>17</v>
      </c>
      <c r="K107">
        <v>20</v>
      </c>
      <c r="L107">
        <v>20</v>
      </c>
      <c r="M107">
        <v>20</v>
      </c>
      <c r="N107">
        <v>157</v>
      </c>
      <c r="O107">
        <v>40.01</v>
      </c>
    </row>
    <row r="108" spans="1:15" x14ac:dyDescent="0.35">
      <c r="A108" t="s">
        <v>56</v>
      </c>
      <c r="B108" t="s">
        <v>239</v>
      </c>
      <c r="C108" s="1">
        <v>38103</v>
      </c>
      <c r="D108">
        <v>11</v>
      </c>
      <c r="E108">
        <v>15</v>
      </c>
      <c r="F108">
        <v>8</v>
      </c>
      <c r="G108">
        <v>11</v>
      </c>
      <c r="H108">
        <v>16</v>
      </c>
      <c r="I108">
        <v>11</v>
      </c>
      <c r="J108">
        <v>10</v>
      </c>
      <c r="K108">
        <v>20</v>
      </c>
      <c r="L108">
        <v>17</v>
      </c>
      <c r="M108">
        <v>20</v>
      </c>
      <c r="N108">
        <v>139</v>
      </c>
      <c r="O108">
        <v>59.82</v>
      </c>
    </row>
    <row r="109" spans="1:15" x14ac:dyDescent="0.35">
      <c r="A109" t="s">
        <v>56</v>
      </c>
      <c r="B109" t="s">
        <v>240</v>
      </c>
      <c r="C109" s="1">
        <v>38281</v>
      </c>
      <c r="D109">
        <v>11</v>
      </c>
      <c r="E109">
        <v>15</v>
      </c>
      <c r="F109">
        <v>10</v>
      </c>
      <c r="G109">
        <v>10</v>
      </c>
      <c r="H109">
        <v>14</v>
      </c>
      <c r="I109">
        <v>10</v>
      </c>
      <c r="J109">
        <v>9</v>
      </c>
      <c r="K109">
        <v>18</v>
      </c>
      <c r="L109">
        <v>17</v>
      </c>
      <c r="M109">
        <v>18</v>
      </c>
      <c r="N109">
        <v>132</v>
      </c>
      <c r="O109">
        <v>65.08</v>
      </c>
    </row>
    <row r="110" spans="1:15" x14ac:dyDescent="0.35">
      <c r="A110" t="s">
        <v>56</v>
      </c>
      <c r="B110" t="s">
        <v>241</v>
      </c>
      <c r="C110" s="1">
        <v>38651</v>
      </c>
      <c r="D110">
        <v>10</v>
      </c>
      <c r="E110">
        <v>7</v>
      </c>
      <c r="F110">
        <v>6</v>
      </c>
      <c r="G110">
        <v>6</v>
      </c>
      <c r="H110">
        <v>17</v>
      </c>
      <c r="I110">
        <v>11</v>
      </c>
      <c r="J110">
        <v>8</v>
      </c>
      <c r="K110">
        <v>15</v>
      </c>
      <c r="L110">
        <v>14</v>
      </c>
      <c r="M110">
        <v>18</v>
      </c>
      <c r="N110">
        <v>112</v>
      </c>
      <c r="O110">
        <v>34.69</v>
      </c>
    </row>
    <row r="111" spans="1:15" x14ac:dyDescent="0.35">
      <c r="A111" t="s">
        <v>56</v>
      </c>
      <c r="B111" t="s">
        <v>242</v>
      </c>
      <c r="C111" s="1">
        <v>40148</v>
      </c>
      <c r="D111">
        <v>12</v>
      </c>
      <c r="E111">
        <v>7</v>
      </c>
      <c r="F111">
        <v>11</v>
      </c>
      <c r="G111">
        <v>2</v>
      </c>
      <c r="H111">
        <v>12</v>
      </c>
      <c r="I111">
        <v>13</v>
      </c>
      <c r="J111">
        <v>14</v>
      </c>
      <c r="K111">
        <v>20</v>
      </c>
      <c r="L111">
        <v>14</v>
      </c>
      <c r="M111">
        <v>19</v>
      </c>
      <c r="N111">
        <v>124</v>
      </c>
      <c r="O111">
        <v>67.64</v>
      </c>
    </row>
    <row r="112" spans="1:15" x14ac:dyDescent="0.35">
      <c r="A112" t="s">
        <v>56</v>
      </c>
      <c r="B112" t="s">
        <v>243</v>
      </c>
      <c r="C112" s="1">
        <v>40337</v>
      </c>
      <c r="D112">
        <v>10</v>
      </c>
      <c r="E112">
        <v>5</v>
      </c>
      <c r="F112">
        <v>11</v>
      </c>
      <c r="G112">
        <v>2</v>
      </c>
      <c r="H112">
        <v>14</v>
      </c>
      <c r="I112">
        <v>17</v>
      </c>
      <c r="J112">
        <v>18</v>
      </c>
      <c r="K112">
        <v>18</v>
      </c>
      <c r="L112">
        <v>17</v>
      </c>
      <c r="M112">
        <v>19</v>
      </c>
      <c r="N112">
        <v>131</v>
      </c>
      <c r="O112">
        <v>60.52</v>
      </c>
    </row>
    <row r="113" spans="1:15" x14ac:dyDescent="0.35">
      <c r="A113" t="s">
        <v>56</v>
      </c>
      <c r="B113" t="s">
        <v>244</v>
      </c>
      <c r="C113" s="1">
        <v>41016</v>
      </c>
      <c r="D113">
        <v>15</v>
      </c>
      <c r="E113">
        <v>11</v>
      </c>
      <c r="F113">
        <v>13</v>
      </c>
      <c r="G113">
        <v>5</v>
      </c>
      <c r="H113">
        <v>16</v>
      </c>
      <c r="I113">
        <v>16</v>
      </c>
      <c r="J113">
        <v>15</v>
      </c>
      <c r="K113">
        <v>19</v>
      </c>
      <c r="L113">
        <v>16</v>
      </c>
      <c r="M113">
        <v>18</v>
      </c>
      <c r="N113">
        <v>144</v>
      </c>
      <c r="O113">
        <v>51.15</v>
      </c>
    </row>
    <row r="114" spans="1:15" x14ac:dyDescent="0.35">
      <c r="A114" t="s">
        <v>56</v>
      </c>
      <c r="B114" t="s">
        <v>245</v>
      </c>
      <c r="C114" s="1">
        <v>41192</v>
      </c>
      <c r="D114">
        <v>18</v>
      </c>
      <c r="E114">
        <v>15</v>
      </c>
      <c r="F114">
        <v>12</v>
      </c>
      <c r="G114">
        <v>10</v>
      </c>
      <c r="H114">
        <v>15</v>
      </c>
      <c r="I114">
        <v>13</v>
      </c>
      <c r="J114">
        <v>13</v>
      </c>
      <c r="K114">
        <v>19</v>
      </c>
      <c r="L114">
        <v>16</v>
      </c>
      <c r="M114">
        <v>19</v>
      </c>
      <c r="N114">
        <v>150</v>
      </c>
      <c r="O114">
        <v>62.2</v>
      </c>
    </row>
    <row r="115" spans="1:15" x14ac:dyDescent="0.35">
      <c r="A115" t="s">
        <v>56</v>
      </c>
      <c r="B115" t="s">
        <v>246</v>
      </c>
      <c r="C115" s="1">
        <v>41771</v>
      </c>
      <c r="D115">
        <v>18</v>
      </c>
      <c r="E115">
        <v>6</v>
      </c>
      <c r="F115">
        <v>7</v>
      </c>
      <c r="G115">
        <v>5</v>
      </c>
      <c r="H115">
        <v>16</v>
      </c>
      <c r="I115">
        <v>15</v>
      </c>
      <c r="J115">
        <v>11</v>
      </c>
      <c r="K115">
        <v>19</v>
      </c>
      <c r="L115">
        <v>17</v>
      </c>
      <c r="M115">
        <v>19</v>
      </c>
      <c r="N115">
        <v>133</v>
      </c>
      <c r="O115">
        <v>57.01</v>
      </c>
    </row>
    <row r="116" spans="1:15" x14ac:dyDescent="0.35">
      <c r="A116" t="s">
        <v>56</v>
      </c>
      <c r="B116" t="s">
        <v>247</v>
      </c>
      <c r="C116" s="1">
        <v>41953</v>
      </c>
      <c r="D116">
        <v>8</v>
      </c>
      <c r="E116">
        <v>6</v>
      </c>
      <c r="F116">
        <v>7</v>
      </c>
      <c r="G116">
        <v>3</v>
      </c>
      <c r="H116">
        <v>18</v>
      </c>
      <c r="I116">
        <v>17</v>
      </c>
      <c r="J116">
        <v>11</v>
      </c>
      <c r="K116">
        <v>19</v>
      </c>
      <c r="L116">
        <v>18</v>
      </c>
      <c r="M116">
        <v>19</v>
      </c>
      <c r="N116">
        <v>126</v>
      </c>
      <c r="O116">
        <v>59.93</v>
      </c>
    </row>
    <row r="117" spans="1:15" x14ac:dyDescent="0.35">
      <c r="A117" t="s">
        <v>56</v>
      </c>
      <c r="B117" t="s">
        <v>248</v>
      </c>
      <c r="C117" s="1">
        <v>42137</v>
      </c>
      <c r="D117">
        <v>14</v>
      </c>
      <c r="E117">
        <v>7</v>
      </c>
      <c r="F117">
        <v>12</v>
      </c>
      <c r="G117">
        <v>6</v>
      </c>
      <c r="H117">
        <v>19</v>
      </c>
      <c r="I117">
        <v>19</v>
      </c>
      <c r="J117">
        <v>14</v>
      </c>
      <c r="K117">
        <v>19</v>
      </c>
      <c r="L117">
        <v>17</v>
      </c>
      <c r="M117">
        <v>17</v>
      </c>
      <c r="N117">
        <v>144</v>
      </c>
      <c r="O117">
        <v>51.85</v>
      </c>
    </row>
    <row r="118" spans="1:15" x14ac:dyDescent="0.35">
      <c r="A118" t="s">
        <v>56</v>
      </c>
      <c r="B118" t="s">
        <v>250</v>
      </c>
      <c r="C118" s="1">
        <v>42303</v>
      </c>
      <c r="D118">
        <v>18</v>
      </c>
      <c r="E118">
        <v>6</v>
      </c>
      <c r="F118">
        <v>13</v>
      </c>
      <c r="G118">
        <v>5</v>
      </c>
      <c r="H118">
        <v>16</v>
      </c>
      <c r="I118">
        <v>18</v>
      </c>
      <c r="J118">
        <v>12</v>
      </c>
      <c r="K118">
        <v>19</v>
      </c>
      <c r="L118">
        <v>17</v>
      </c>
      <c r="M118">
        <v>19</v>
      </c>
      <c r="N118">
        <v>143</v>
      </c>
      <c r="O118">
        <v>73.349999999999994</v>
      </c>
    </row>
    <row r="119" spans="1:15" x14ac:dyDescent="0.35">
      <c r="A119" t="s">
        <v>56</v>
      </c>
      <c r="B119" t="s">
        <v>252</v>
      </c>
      <c r="C119" s="1">
        <v>43965</v>
      </c>
      <c r="D119">
        <v>16</v>
      </c>
      <c r="E119">
        <v>10</v>
      </c>
      <c r="F119">
        <v>14</v>
      </c>
      <c r="G119">
        <v>8</v>
      </c>
      <c r="H119">
        <v>17</v>
      </c>
      <c r="I119">
        <v>17</v>
      </c>
      <c r="J119">
        <v>15</v>
      </c>
      <c r="K119">
        <v>20</v>
      </c>
      <c r="L119">
        <v>17</v>
      </c>
      <c r="M119">
        <v>20</v>
      </c>
      <c r="N119">
        <v>154</v>
      </c>
      <c r="O119">
        <v>39.42</v>
      </c>
    </row>
    <row r="120" spans="1:15" x14ac:dyDescent="0.35">
      <c r="A120" t="s">
        <v>56</v>
      </c>
      <c r="B120" t="s">
        <v>253</v>
      </c>
      <c r="C120" s="1">
        <v>44145</v>
      </c>
      <c r="D120">
        <v>18</v>
      </c>
      <c r="E120">
        <v>14</v>
      </c>
      <c r="F120">
        <v>16</v>
      </c>
      <c r="G120">
        <v>6</v>
      </c>
      <c r="H120">
        <v>15</v>
      </c>
      <c r="I120">
        <v>16</v>
      </c>
      <c r="J120">
        <v>15</v>
      </c>
      <c r="K120">
        <v>18</v>
      </c>
      <c r="L120">
        <v>14</v>
      </c>
      <c r="M120">
        <v>17</v>
      </c>
      <c r="N120">
        <v>149</v>
      </c>
      <c r="O120">
        <v>65.540000000000006</v>
      </c>
    </row>
    <row r="121" spans="1:15" x14ac:dyDescent="0.35">
      <c r="A121" t="s">
        <v>56</v>
      </c>
      <c r="B121" t="s">
        <v>255</v>
      </c>
      <c r="C121" s="1">
        <v>44307</v>
      </c>
      <c r="D121">
        <v>11</v>
      </c>
      <c r="E121">
        <v>10</v>
      </c>
      <c r="F121">
        <v>11</v>
      </c>
      <c r="G121">
        <v>8</v>
      </c>
      <c r="H121">
        <v>16</v>
      </c>
      <c r="I121">
        <v>13</v>
      </c>
      <c r="J121">
        <v>15</v>
      </c>
      <c r="K121">
        <v>20</v>
      </c>
      <c r="L121">
        <v>16</v>
      </c>
      <c r="M121">
        <v>16</v>
      </c>
      <c r="N121">
        <v>136</v>
      </c>
      <c r="O121">
        <v>41.62</v>
      </c>
    </row>
    <row r="122" spans="1:15" x14ac:dyDescent="0.35">
      <c r="A122" t="s">
        <v>56</v>
      </c>
      <c r="B122" t="s">
        <v>256</v>
      </c>
      <c r="C122" s="1">
        <v>44508</v>
      </c>
      <c r="D122">
        <v>14</v>
      </c>
      <c r="E122">
        <v>10</v>
      </c>
      <c r="F122">
        <v>12</v>
      </c>
      <c r="G122">
        <v>8</v>
      </c>
      <c r="H122">
        <v>16</v>
      </c>
      <c r="I122">
        <v>14</v>
      </c>
      <c r="J122">
        <v>14</v>
      </c>
      <c r="K122">
        <v>16</v>
      </c>
      <c r="L122">
        <v>17</v>
      </c>
      <c r="M122">
        <v>17</v>
      </c>
      <c r="N122">
        <v>138</v>
      </c>
      <c r="O122">
        <v>64.09</v>
      </c>
    </row>
    <row r="123" spans="1:15" x14ac:dyDescent="0.35">
      <c r="A123" t="s">
        <v>56</v>
      </c>
      <c r="B123" t="s">
        <v>257</v>
      </c>
      <c r="C123" s="1">
        <v>44665</v>
      </c>
      <c r="D123">
        <v>16</v>
      </c>
      <c r="E123">
        <v>10</v>
      </c>
      <c r="F123">
        <v>13</v>
      </c>
      <c r="G123">
        <v>10</v>
      </c>
      <c r="H123">
        <v>16</v>
      </c>
      <c r="I123">
        <v>15</v>
      </c>
      <c r="J123">
        <v>15</v>
      </c>
      <c r="K123">
        <v>17</v>
      </c>
      <c r="L123">
        <v>16</v>
      </c>
      <c r="M123">
        <v>16</v>
      </c>
      <c r="N123">
        <v>144</v>
      </c>
      <c r="O123">
        <v>59.07</v>
      </c>
    </row>
    <row r="124" spans="1:15" x14ac:dyDescent="0.35">
      <c r="A124" t="s">
        <v>56</v>
      </c>
      <c r="B124" t="s">
        <v>444</v>
      </c>
      <c r="C124" s="1">
        <v>44866</v>
      </c>
      <c r="D124">
        <v>16</v>
      </c>
      <c r="E124">
        <v>9</v>
      </c>
      <c r="F124">
        <v>16</v>
      </c>
      <c r="G124">
        <v>6</v>
      </c>
      <c r="H124">
        <v>15</v>
      </c>
      <c r="I124">
        <v>14</v>
      </c>
      <c r="J124">
        <v>14</v>
      </c>
      <c r="K124">
        <v>16</v>
      </c>
      <c r="L124">
        <v>18</v>
      </c>
      <c r="M124">
        <v>18</v>
      </c>
      <c r="N124">
        <v>142</v>
      </c>
      <c r="O124">
        <v>53.79</v>
      </c>
    </row>
    <row r="125" spans="1:15" x14ac:dyDescent="0.35">
      <c r="A125" t="s">
        <v>59</v>
      </c>
      <c r="B125" t="s">
        <v>258</v>
      </c>
      <c r="C125" s="1">
        <v>36810</v>
      </c>
      <c r="D125">
        <v>14</v>
      </c>
      <c r="E125">
        <v>15</v>
      </c>
      <c r="F125">
        <v>12</v>
      </c>
      <c r="G125">
        <v>7</v>
      </c>
      <c r="I125">
        <v>13</v>
      </c>
      <c r="J125">
        <v>12</v>
      </c>
      <c r="K125">
        <v>19</v>
      </c>
      <c r="L125">
        <v>12</v>
      </c>
      <c r="M125">
        <v>15</v>
      </c>
      <c r="N125">
        <v>119</v>
      </c>
      <c r="O125">
        <v>44.92</v>
      </c>
    </row>
    <row r="126" spans="1:15" x14ac:dyDescent="0.35">
      <c r="A126" t="s">
        <v>60</v>
      </c>
      <c r="B126" t="s">
        <v>259</v>
      </c>
      <c r="C126" s="1">
        <v>36810</v>
      </c>
      <c r="D126">
        <v>13</v>
      </c>
      <c r="E126">
        <v>15</v>
      </c>
      <c r="F126">
        <v>12</v>
      </c>
      <c r="G126">
        <v>9</v>
      </c>
      <c r="I126">
        <v>13</v>
      </c>
      <c r="J126">
        <v>13</v>
      </c>
      <c r="K126">
        <v>7</v>
      </c>
      <c r="L126">
        <v>18</v>
      </c>
      <c r="M126">
        <v>17</v>
      </c>
      <c r="N126">
        <v>117</v>
      </c>
      <c r="O126">
        <v>50.76</v>
      </c>
    </row>
    <row r="127" spans="1:15" x14ac:dyDescent="0.35">
      <c r="A127" t="s">
        <v>60</v>
      </c>
      <c r="B127" t="s">
        <v>260</v>
      </c>
      <c r="C127" s="1">
        <v>37221</v>
      </c>
      <c r="D127">
        <v>14</v>
      </c>
      <c r="E127">
        <v>15</v>
      </c>
      <c r="F127">
        <v>12</v>
      </c>
      <c r="G127">
        <v>6</v>
      </c>
      <c r="I127">
        <v>17</v>
      </c>
      <c r="J127">
        <v>16</v>
      </c>
      <c r="K127">
        <v>15</v>
      </c>
      <c r="L127">
        <v>18</v>
      </c>
      <c r="M127">
        <v>11</v>
      </c>
      <c r="N127">
        <v>124</v>
      </c>
      <c r="O127">
        <v>55.88</v>
      </c>
    </row>
    <row r="128" spans="1:15" x14ac:dyDescent="0.35">
      <c r="A128" t="s">
        <v>60</v>
      </c>
      <c r="B128" t="s">
        <v>261</v>
      </c>
      <c r="C128" s="1">
        <v>38110</v>
      </c>
      <c r="D128">
        <v>15</v>
      </c>
      <c r="E128">
        <v>15</v>
      </c>
      <c r="F128">
        <v>15</v>
      </c>
      <c r="G128">
        <v>13</v>
      </c>
      <c r="H128">
        <v>13</v>
      </c>
      <c r="I128">
        <v>12</v>
      </c>
      <c r="J128">
        <v>9</v>
      </c>
      <c r="K128">
        <v>20</v>
      </c>
      <c r="L128">
        <v>16</v>
      </c>
      <c r="M128">
        <v>19</v>
      </c>
      <c r="N128">
        <v>147</v>
      </c>
      <c r="O128">
        <v>61.96</v>
      </c>
    </row>
    <row r="129" spans="1:15" x14ac:dyDescent="0.35">
      <c r="A129" t="s">
        <v>60</v>
      </c>
      <c r="B129" t="s">
        <v>262</v>
      </c>
      <c r="C129" s="1">
        <v>38482</v>
      </c>
      <c r="D129">
        <v>17</v>
      </c>
      <c r="E129">
        <v>10</v>
      </c>
      <c r="F129">
        <v>11</v>
      </c>
      <c r="G129">
        <v>9</v>
      </c>
      <c r="H129">
        <v>14</v>
      </c>
      <c r="I129">
        <v>11</v>
      </c>
      <c r="J129">
        <v>12</v>
      </c>
      <c r="K129">
        <v>14</v>
      </c>
      <c r="L129">
        <v>15</v>
      </c>
      <c r="M129">
        <v>16</v>
      </c>
      <c r="N129">
        <v>129</v>
      </c>
      <c r="O129">
        <v>46.69</v>
      </c>
    </row>
    <row r="130" spans="1:15" x14ac:dyDescent="0.35">
      <c r="A130" t="s">
        <v>60</v>
      </c>
      <c r="B130" t="s">
        <v>263</v>
      </c>
      <c r="C130" s="1">
        <v>39063</v>
      </c>
      <c r="D130">
        <v>13</v>
      </c>
      <c r="E130">
        <v>13</v>
      </c>
      <c r="F130">
        <v>11</v>
      </c>
      <c r="G130">
        <v>8</v>
      </c>
      <c r="H130">
        <v>15</v>
      </c>
      <c r="I130">
        <v>15</v>
      </c>
      <c r="J130">
        <v>14</v>
      </c>
      <c r="K130">
        <v>17</v>
      </c>
      <c r="L130">
        <v>18</v>
      </c>
      <c r="M130">
        <v>16</v>
      </c>
      <c r="N130">
        <v>140</v>
      </c>
      <c r="O130">
        <v>65.11</v>
      </c>
    </row>
    <row r="131" spans="1:15" x14ac:dyDescent="0.35">
      <c r="A131" t="s">
        <v>60</v>
      </c>
      <c r="B131" t="s">
        <v>264</v>
      </c>
      <c r="C131" s="1">
        <v>40148</v>
      </c>
      <c r="D131">
        <v>10</v>
      </c>
      <c r="E131">
        <v>6</v>
      </c>
      <c r="F131">
        <v>6</v>
      </c>
      <c r="G131">
        <v>6</v>
      </c>
      <c r="H131">
        <v>14</v>
      </c>
      <c r="I131">
        <v>18</v>
      </c>
      <c r="J131">
        <v>17</v>
      </c>
      <c r="K131">
        <v>19</v>
      </c>
      <c r="L131">
        <v>15</v>
      </c>
      <c r="M131">
        <v>19</v>
      </c>
      <c r="N131">
        <v>130</v>
      </c>
      <c r="O131">
        <v>73.63</v>
      </c>
    </row>
    <row r="132" spans="1:15" x14ac:dyDescent="0.35">
      <c r="A132" t="s">
        <v>60</v>
      </c>
      <c r="B132" t="s">
        <v>265</v>
      </c>
      <c r="C132" s="1">
        <v>40337</v>
      </c>
      <c r="D132">
        <v>13</v>
      </c>
      <c r="E132">
        <v>4</v>
      </c>
      <c r="F132">
        <v>11</v>
      </c>
      <c r="G132">
        <v>7</v>
      </c>
      <c r="H132">
        <v>13</v>
      </c>
      <c r="I132">
        <v>15</v>
      </c>
      <c r="J132">
        <v>13</v>
      </c>
      <c r="K132">
        <v>17</v>
      </c>
      <c r="L132">
        <v>14</v>
      </c>
      <c r="M132">
        <v>19</v>
      </c>
      <c r="N132">
        <v>126</v>
      </c>
      <c r="O132">
        <v>62.8</v>
      </c>
    </row>
    <row r="133" spans="1:15" x14ac:dyDescent="0.35">
      <c r="A133" t="s">
        <v>60</v>
      </c>
      <c r="B133" t="s">
        <v>266</v>
      </c>
      <c r="C133" s="1">
        <v>41016</v>
      </c>
      <c r="D133">
        <v>14</v>
      </c>
      <c r="E133">
        <v>12</v>
      </c>
      <c r="F133">
        <v>14</v>
      </c>
      <c r="G133">
        <v>9</v>
      </c>
      <c r="H133">
        <v>13</v>
      </c>
      <c r="I133">
        <v>17</v>
      </c>
      <c r="J133">
        <v>12</v>
      </c>
      <c r="K133">
        <v>16</v>
      </c>
      <c r="L133">
        <v>17</v>
      </c>
      <c r="M133">
        <v>18</v>
      </c>
      <c r="N133">
        <v>142</v>
      </c>
      <c r="O133">
        <v>61.48</v>
      </c>
    </row>
    <row r="134" spans="1:15" x14ac:dyDescent="0.35">
      <c r="A134" t="s">
        <v>60</v>
      </c>
      <c r="B134" t="s">
        <v>267</v>
      </c>
      <c r="C134" s="1">
        <v>41192</v>
      </c>
      <c r="D134">
        <v>16</v>
      </c>
      <c r="E134">
        <v>15</v>
      </c>
      <c r="F134">
        <v>10</v>
      </c>
      <c r="G134">
        <v>6</v>
      </c>
      <c r="H134">
        <v>16</v>
      </c>
      <c r="I134">
        <v>10</v>
      </c>
      <c r="J134">
        <v>13</v>
      </c>
      <c r="K134">
        <v>17</v>
      </c>
      <c r="L134">
        <v>16</v>
      </c>
      <c r="M134">
        <v>18</v>
      </c>
      <c r="N134">
        <v>137</v>
      </c>
      <c r="O134">
        <v>65.010000000000005</v>
      </c>
    </row>
    <row r="135" spans="1:15" x14ac:dyDescent="0.35">
      <c r="A135" t="s">
        <v>60</v>
      </c>
      <c r="B135" t="s">
        <v>268</v>
      </c>
      <c r="C135" s="1">
        <v>43965</v>
      </c>
      <c r="D135">
        <v>15</v>
      </c>
      <c r="E135">
        <v>15</v>
      </c>
      <c r="F135">
        <v>14</v>
      </c>
      <c r="G135">
        <v>8</v>
      </c>
      <c r="H135">
        <v>18</v>
      </c>
      <c r="I135">
        <v>16</v>
      </c>
      <c r="J135">
        <v>14</v>
      </c>
      <c r="K135">
        <v>20</v>
      </c>
      <c r="L135">
        <v>19</v>
      </c>
      <c r="M135">
        <v>19</v>
      </c>
      <c r="N135">
        <v>158</v>
      </c>
      <c r="O135">
        <v>51.63</v>
      </c>
    </row>
    <row r="136" spans="1:15" x14ac:dyDescent="0.35">
      <c r="A136" t="s">
        <v>60</v>
      </c>
      <c r="B136" t="s">
        <v>269</v>
      </c>
      <c r="C136" s="1">
        <v>44145</v>
      </c>
      <c r="D136">
        <v>13</v>
      </c>
      <c r="E136">
        <v>15</v>
      </c>
      <c r="F136">
        <v>14</v>
      </c>
      <c r="G136">
        <v>13</v>
      </c>
      <c r="H136">
        <v>16</v>
      </c>
      <c r="I136">
        <v>13</v>
      </c>
      <c r="J136">
        <v>15</v>
      </c>
      <c r="K136">
        <v>17</v>
      </c>
      <c r="L136">
        <v>20</v>
      </c>
      <c r="M136">
        <v>15</v>
      </c>
      <c r="N136">
        <v>151</v>
      </c>
      <c r="O136">
        <v>69.36</v>
      </c>
    </row>
    <row r="137" spans="1:15" x14ac:dyDescent="0.35">
      <c r="A137" t="s">
        <v>60</v>
      </c>
      <c r="B137" t="s">
        <v>271</v>
      </c>
      <c r="C137" s="1">
        <v>44307</v>
      </c>
      <c r="D137">
        <v>12</v>
      </c>
      <c r="E137">
        <v>15</v>
      </c>
      <c r="F137">
        <v>14</v>
      </c>
      <c r="G137">
        <v>8</v>
      </c>
      <c r="H137">
        <v>16</v>
      </c>
      <c r="I137">
        <v>15</v>
      </c>
      <c r="J137">
        <v>16</v>
      </c>
      <c r="K137">
        <v>19</v>
      </c>
      <c r="L137">
        <v>20</v>
      </c>
      <c r="M137">
        <v>19</v>
      </c>
      <c r="N137">
        <v>154</v>
      </c>
      <c r="O137">
        <v>46.56</v>
      </c>
    </row>
    <row r="138" spans="1:15" x14ac:dyDescent="0.35">
      <c r="A138" t="s">
        <v>60</v>
      </c>
      <c r="B138" t="s">
        <v>272</v>
      </c>
      <c r="C138" s="1">
        <v>44508</v>
      </c>
      <c r="D138">
        <v>14</v>
      </c>
      <c r="E138">
        <v>15</v>
      </c>
      <c r="F138">
        <v>15</v>
      </c>
      <c r="G138">
        <v>8</v>
      </c>
      <c r="H138">
        <v>16</v>
      </c>
      <c r="I138">
        <v>16</v>
      </c>
      <c r="J138">
        <v>15</v>
      </c>
      <c r="K138">
        <v>15</v>
      </c>
      <c r="L138">
        <v>19</v>
      </c>
      <c r="M138">
        <v>16</v>
      </c>
      <c r="N138">
        <v>149</v>
      </c>
      <c r="O138">
        <v>70.48</v>
      </c>
    </row>
    <row r="139" spans="1:15" x14ac:dyDescent="0.35">
      <c r="A139" t="s">
        <v>60</v>
      </c>
      <c r="B139" t="s">
        <v>273</v>
      </c>
      <c r="C139" s="1">
        <v>44665</v>
      </c>
      <c r="D139">
        <v>15</v>
      </c>
      <c r="E139">
        <v>15</v>
      </c>
      <c r="F139">
        <v>13</v>
      </c>
      <c r="G139">
        <v>9</v>
      </c>
      <c r="H139">
        <v>17</v>
      </c>
      <c r="I139">
        <v>16</v>
      </c>
      <c r="J139">
        <v>15</v>
      </c>
      <c r="K139">
        <v>17</v>
      </c>
      <c r="L139">
        <v>17</v>
      </c>
      <c r="M139">
        <v>16</v>
      </c>
      <c r="N139">
        <v>150</v>
      </c>
      <c r="O139">
        <v>49.54</v>
      </c>
    </row>
    <row r="140" spans="1:15" x14ac:dyDescent="0.35">
      <c r="A140" t="s">
        <v>60</v>
      </c>
      <c r="B140" t="s">
        <v>445</v>
      </c>
      <c r="C140" s="1">
        <v>44866</v>
      </c>
      <c r="D140">
        <v>16</v>
      </c>
      <c r="E140">
        <v>14</v>
      </c>
      <c r="F140">
        <v>14</v>
      </c>
      <c r="G140">
        <v>8</v>
      </c>
      <c r="H140">
        <v>16</v>
      </c>
      <c r="I140">
        <v>15</v>
      </c>
      <c r="J140">
        <v>16</v>
      </c>
      <c r="K140">
        <v>15</v>
      </c>
      <c r="L140">
        <v>17</v>
      </c>
      <c r="M140">
        <v>16</v>
      </c>
      <c r="N140">
        <v>147</v>
      </c>
      <c r="O140">
        <v>68.650000000000006</v>
      </c>
    </row>
    <row r="141" spans="1:15" x14ac:dyDescent="0.35">
      <c r="A141" t="s">
        <v>61</v>
      </c>
      <c r="B141" t="s">
        <v>274</v>
      </c>
      <c r="C141" s="1">
        <v>39897</v>
      </c>
      <c r="D141">
        <v>18</v>
      </c>
      <c r="E141">
        <v>6</v>
      </c>
      <c r="F141">
        <v>10</v>
      </c>
      <c r="G141">
        <v>5</v>
      </c>
      <c r="H141">
        <v>14</v>
      </c>
      <c r="I141">
        <v>12</v>
      </c>
      <c r="J141">
        <v>11</v>
      </c>
      <c r="K141">
        <v>19</v>
      </c>
      <c r="L141">
        <v>14</v>
      </c>
      <c r="M141">
        <v>18</v>
      </c>
      <c r="N141">
        <v>127</v>
      </c>
      <c r="O141">
        <v>52.77</v>
      </c>
    </row>
    <row r="142" spans="1:15" x14ac:dyDescent="0.35">
      <c r="A142" t="s">
        <v>61</v>
      </c>
      <c r="B142" t="s">
        <v>275</v>
      </c>
      <c r="C142" s="1">
        <v>40079</v>
      </c>
      <c r="D142">
        <v>16</v>
      </c>
      <c r="E142">
        <v>13</v>
      </c>
      <c r="F142">
        <v>12</v>
      </c>
      <c r="G142">
        <v>13</v>
      </c>
      <c r="H142">
        <v>12</v>
      </c>
      <c r="I142">
        <v>11</v>
      </c>
      <c r="J142">
        <v>9</v>
      </c>
      <c r="K142">
        <v>18</v>
      </c>
      <c r="L142">
        <v>11</v>
      </c>
      <c r="M142">
        <v>16</v>
      </c>
      <c r="N142">
        <v>131</v>
      </c>
      <c r="O142">
        <v>69.7</v>
      </c>
    </row>
    <row r="143" spans="1:15" x14ac:dyDescent="0.35">
      <c r="A143" t="s">
        <v>62</v>
      </c>
      <c r="B143" t="s">
        <v>276</v>
      </c>
      <c r="C143" s="1">
        <v>36810</v>
      </c>
      <c r="D143">
        <v>18</v>
      </c>
      <c r="E143">
        <v>15</v>
      </c>
      <c r="F143">
        <v>18</v>
      </c>
      <c r="G143">
        <v>18</v>
      </c>
      <c r="I143">
        <v>16</v>
      </c>
      <c r="J143">
        <v>15</v>
      </c>
      <c r="K143">
        <v>15</v>
      </c>
      <c r="L143">
        <v>17</v>
      </c>
      <c r="M143">
        <v>17</v>
      </c>
      <c r="N143">
        <v>149</v>
      </c>
      <c r="O143">
        <v>65.010000000000005</v>
      </c>
    </row>
    <row r="144" spans="1:15" x14ac:dyDescent="0.35">
      <c r="A144" t="s">
        <v>62</v>
      </c>
      <c r="B144" t="s">
        <v>277</v>
      </c>
      <c r="C144" s="1">
        <v>37221</v>
      </c>
      <c r="D144">
        <v>13</v>
      </c>
      <c r="E144">
        <v>20</v>
      </c>
      <c r="F144">
        <v>11</v>
      </c>
      <c r="G144">
        <v>11</v>
      </c>
      <c r="I144">
        <v>13</v>
      </c>
      <c r="J144">
        <v>10</v>
      </c>
      <c r="K144">
        <v>19</v>
      </c>
      <c r="L144">
        <v>19</v>
      </c>
      <c r="M144">
        <v>14</v>
      </c>
      <c r="N144">
        <v>130</v>
      </c>
      <c r="O144">
        <v>63.17</v>
      </c>
    </row>
    <row r="145" spans="1:15" x14ac:dyDescent="0.35">
      <c r="A145" t="s">
        <v>62</v>
      </c>
      <c r="B145" t="s">
        <v>278</v>
      </c>
      <c r="C145" s="1">
        <v>38103</v>
      </c>
      <c r="D145">
        <v>16</v>
      </c>
      <c r="E145">
        <v>15</v>
      </c>
      <c r="F145">
        <v>18</v>
      </c>
      <c r="G145">
        <v>16</v>
      </c>
      <c r="H145">
        <v>15</v>
      </c>
      <c r="I145">
        <v>15</v>
      </c>
      <c r="J145">
        <v>7</v>
      </c>
      <c r="K145">
        <v>19</v>
      </c>
      <c r="L145">
        <v>16</v>
      </c>
      <c r="M145">
        <v>18</v>
      </c>
      <c r="N145">
        <v>155</v>
      </c>
      <c r="O145">
        <v>56.62</v>
      </c>
    </row>
    <row r="146" spans="1:15" x14ac:dyDescent="0.35">
      <c r="A146" t="s">
        <v>62</v>
      </c>
      <c r="B146" t="s">
        <v>279</v>
      </c>
      <c r="C146" s="1">
        <v>38481</v>
      </c>
      <c r="D146">
        <v>12</v>
      </c>
      <c r="E146">
        <v>15</v>
      </c>
      <c r="F146">
        <v>13</v>
      </c>
      <c r="G146">
        <v>17</v>
      </c>
      <c r="H146">
        <v>13</v>
      </c>
      <c r="I146">
        <v>17</v>
      </c>
      <c r="J146">
        <v>9</v>
      </c>
      <c r="K146">
        <v>17</v>
      </c>
      <c r="L146">
        <v>15</v>
      </c>
      <c r="M146">
        <v>18</v>
      </c>
      <c r="N146">
        <v>146</v>
      </c>
      <c r="O146">
        <v>62.02</v>
      </c>
    </row>
    <row r="147" spans="1:15" x14ac:dyDescent="0.35">
      <c r="A147" t="s">
        <v>62</v>
      </c>
      <c r="B147" t="s">
        <v>280</v>
      </c>
      <c r="C147" s="1">
        <v>39051</v>
      </c>
      <c r="D147">
        <v>15</v>
      </c>
      <c r="E147">
        <v>15</v>
      </c>
      <c r="F147">
        <v>13</v>
      </c>
      <c r="G147">
        <v>13</v>
      </c>
      <c r="H147">
        <v>14</v>
      </c>
      <c r="I147">
        <v>16</v>
      </c>
      <c r="J147">
        <v>14</v>
      </c>
      <c r="K147">
        <v>19</v>
      </c>
      <c r="L147">
        <v>13</v>
      </c>
      <c r="M147">
        <v>18</v>
      </c>
      <c r="N147">
        <v>150</v>
      </c>
      <c r="O147">
        <v>57.14</v>
      </c>
    </row>
    <row r="148" spans="1:15" x14ac:dyDescent="0.35">
      <c r="A148" t="s">
        <v>62</v>
      </c>
      <c r="B148" t="s">
        <v>282</v>
      </c>
      <c r="C148" s="1">
        <v>39954</v>
      </c>
      <c r="D148">
        <v>15</v>
      </c>
      <c r="E148">
        <v>14</v>
      </c>
      <c r="F148">
        <v>11</v>
      </c>
      <c r="G148">
        <v>11</v>
      </c>
      <c r="H148">
        <v>16</v>
      </c>
      <c r="I148">
        <v>16</v>
      </c>
      <c r="J148">
        <v>14</v>
      </c>
      <c r="K148">
        <v>20</v>
      </c>
      <c r="L148">
        <v>16</v>
      </c>
      <c r="M148">
        <v>20</v>
      </c>
      <c r="N148">
        <v>153</v>
      </c>
      <c r="O148">
        <v>51.61</v>
      </c>
    </row>
    <row r="149" spans="1:15" x14ac:dyDescent="0.35">
      <c r="A149" t="s">
        <v>62</v>
      </c>
      <c r="B149" t="s">
        <v>283</v>
      </c>
      <c r="C149" s="1">
        <v>40337</v>
      </c>
      <c r="D149">
        <v>15</v>
      </c>
      <c r="E149">
        <v>18</v>
      </c>
      <c r="F149">
        <v>16</v>
      </c>
      <c r="G149">
        <v>14</v>
      </c>
      <c r="H149">
        <v>17</v>
      </c>
      <c r="I149">
        <v>17</v>
      </c>
      <c r="J149">
        <v>12</v>
      </c>
      <c r="K149">
        <v>19</v>
      </c>
      <c r="L149">
        <v>13</v>
      </c>
      <c r="M149">
        <v>19</v>
      </c>
      <c r="N149">
        <v>160</v>
      </c>
      <c r="O149">
        <v>65.319999999999993</v>
      </c>
    </row>
    <row r="150" spans="1:15" x14ac:dyDescent="0.35">
      <c r="A150" t="s">
        <v>62</v>
      </c>
      <c r="B150" t="s">
        <v>284</v>
      </c>
      <c r="C150" s="1">
        <v>41011</v>
      </c>
      <c r="D150">
        <v>13</v>
      </c>
      <c r="E150">
        <v>15</v>
      </c>
      <c r="F150">
        <v>13</v>
      </c>
      <c r="G150">
        <v>15</v>
      </c>
      <c r="H150">
        <v>17</v>
      </c>
      <c r="I150">
        <v>17</v>
      </c>
      <c r="J150">
        <v>14</v>
      </c>
      <c r="K150">
        <v>18</v>
      </c>
      <c r="L150">
        <v>15</v>
      </c>
      <c r="M150">
        <v>19</v>
      </c>
      <c r="N150">
        <v>156</v>
      </c>
      <c r="O150">
        <v>63.91</v>
      </c>
    </row>
    <row r="151" spans="1:15" x14ac:dyDescent="0.35">
      <c r="A151" t="s">
        <v>62</v>
      </c>
      <c r="B151" t="s">
        <v>285</v>
      </c>
      <c r="C151" s="1">
        <v>41191</v>
      </c>
      <c r="D151">
        <v>15</v>
      </c>
      <c r="E151">
        <v>15</v>
      </c>
      <c r="F151">
        <v>10</v>
      </c>
      <c r="G151">
        <v>9</v>
      </c>
      <c r="H151">
        <v>17</v>
      </c>
      <c r="I151">
        <v>17</v>
      </c>
      <c r="J151">
        <v>12</v>
      </c>
      <c r="K151">
        <v>14</v>
      </c>
      <c r="L151">
        <v>14</v>
      </c>
      <c r="M151">
        <v>19</v>
      </c>
      <c r="N151">
        <v>142</v>
      </c>
      <c r="O151">
        <v>63.18</v>
      </c>
    </row>
    <row r="152" spans="1:15" x14ac:dyDescent="0.35">
      <c r="A152" t="s">
        <v>62</v>
      </c>
      <c r="B152" t="s">
        <v>286</v>
      </c>
      <c r="C152" s="1">
        <v>43965</v>
      </c>
      <c r="D152">
        <v>13</v>
      </c>
      <c r="E152">
        <v>15</v>
      </c>
      <c r="F152">
        <v>14</v>
      </c>
      <c r="G152">
        <v>11</v>
      </c>
      <c r="H152">
        <v>17</v>
      </c>
      <c r="I152">
        <v>16</v>
      </c>
      <c r="J152">
        <v>15</v>
      </c>
      <c r="K152">
        <v>16</v>
      </c>
      <c r="L152">
        <v>16</v>
      </c>
      <c r="M152">
        <v>19</v>
      </c>
      <c r="N152">
        <v>152</v>
      </c>
      <c r="O152">
        <v>67.06</v>
      </c>
    </row>
    <row r="153" spans="1:15" x14ac:dyDescent="0.35">
      <c r="A153" t="s">
        <v>62</v>
      </c>
      <c r="B153" t="s">
        <v>287</v>
      </c>
      <c r="C153" s="1">
        <v>44141</v>
      </c>
      <c r="D153">
        <v>6</v>
      </c>
      <c r="E153">
        <v>15</v>
      </c>
      <c r="F153">
        <v>8</v>
      </c>
      <c r="G153">
        <v>9</v>
      </c>
      <c r="H153">
        <v>12</v>
      </c>
      <c r="I153">
        <v>17</v>
      </c>
      <c r="J153">
        <v>6</v>
      </c>
      <c r="K153">
        <v>20</v>
      </c>
      <c r="L153">
        <v>12</v>
      </c>
      <c r="M153">
        <v>20</v>
      </c>
      <c r="N153">
        <v>125</v>
      </c>
      <c r="O153">
        <v>50.81</v>
      </c>
    </row>
    <row r="154" spans="1:15" x14ac:dyDescent="0.35">
      <c r="A154" t="s">
        <v>62</v>
      </c>
      <c r="B154" t="s">
        <v>288</v>
      </c>
      <c r="C154" s="1">
        <v>44307</v>
      </c>
      <c r="D154">
        <v>11</v>
      </c>
      <c r="E154">
        <v>15</v>
      </c>
      <c r="F154">
        <v>13</v>
      </c>
      <c r="G154">
        <v>11</v>
      </c>
      <c r="H154">
        <v>15</v>
      </c>
      <c r="I154">
        <v>13</v>
      </c>
      <c r="J154">
        <v>12</v>
      </c>
      <c r="K154">
        <v>17</v>
      </c>
      <c r="L154">
        <v>16</v>
      </c>
      <c r="M154">
        <v>19</v>
      </c>
      <c r="N154">
        <v>142</v>
      </c>
      <c r="O154">
        <v>68.290000000000006</v>
      </c>
    </row>
    <row r="155" spans="1:15" x14ac:dyDescent="0.35">
      <c r="A155" t="s">
        <v>62</v>
      </c>
      <c r="B155" t="s">
        <v>289</v>
      </c>
      <c r="C155" s="1">
        <v>44508</v>
      </c>
      <c r="D155">
        <v>14</v>
      </c>
      <c r="E155">
        <v>15</v>
      </c>
      <c r="F155">
        <v>13</v>
      </c>
      <c r="G155">
        <v>13</v>
      </c>
      <c r="H155">
        <v>15</v>
      </c>
      <c r="I155">
        <v>14</v>
      </c>
      <c r="J155">
        <v>14</v>
      </c>
      <c r="K155">
        <v>11</v>
      </c>
      <c r="L155">
        <v>16</v>
      </c>
      <c r="M155">
        <v>16</v>
      </c>
      <c r="N155">
        <v>141</v>
      </c>
      <c r="O155">
        <v>67.900000000000006</v>
      </c>
    </row>
    <row r="156" spans="1:15" x14ac:dyDescent="0.35">
      <c r="A156" t="s">
        <v>62</v>
      </c>
      <c r="B156" t="s">
        <v>290</v>
      </c>
      <c r="C156" s="1">
        <v>44665</v>
      </c>
      <c r="D156">
        <v>13</v>
      </c>
      <c r="E156">
        <v>15</v>
      </c>
      <c r="F156">
        <v>14</v>
      </c>
      <c r="G156">
        <v>12</v>
      </c>
      <c r="H156">
        <v>16</v>
      </c>
      <c r="I156">
        <v>16</v>
      </c>
      <c r="J156">
        <v>15</v>
      </c>
      <c r="K156">
        <v>17</v>
      </c>
      <c r="L156">
        <v>17</v>
      </c>
      <c r="M156">
        <v>16</v>
      </c>
      <c r="N156">
        <v>151</v>
      </c>
      <c r="O156">
        <v>48.77</v>
      </c>
    </row>
    <row r="157" spans="1:15" x14ac:dyDescent="0.35">
      <c r="A157" t="s">
        <v>62</v>
      </c>
      <c r="B157" t="s">
        <v>446</v>
      </c>
      <c r="C157" s="1">
        <v>44869</v>
      </c>
      <c r="D157">
        <v>13</v>
      </c>
      <c r="E157">
        <v>15</v>
      </c>
      <c r="F157">
        <v>13</v>
      </c>
      <c r="G157">
        <v>13</v>
      </c>
      <c r="H157">
        <v>16</v>
      </c>
      <c r="I157">
        <v>16</v>
      </c>
      <c r="J157">
        <v>16</v>
      </c>
      <c r="K157">
        <v>11</v>
      </c>
      <c r="L157">
        <v>16</v>
      </c>
      <c r="M157">
        <v>18</v>
      </c>
      <c r="N157">
        <v>147</v>
      </c>
      <c r="O157">
        <v>68.010000000000005</v>
      </c>
    </row>
    <row r="158" spans="1:15" x14ac:dyDescent="0.35">
      <c r="A158" t="s">
        <v>63</v>
      </c>
      <c r="B158" t="s">
        <v>291</v>
      </c>
      <c r="C158" s="1">
        <v>37963</v>
      </c>
      <c r="D158">
        <v>14</v>
      </c>
      <c r="E158">
        <v>15</v>
      </c>
      <c r="F158">
        <v>17</v>
      </c>
      <c r="G158">
        <v>6</v>
      </c>
      <c r="H158">
        <v>12</v>
      </c>
      <c r="I158">
        <v>16</v>
      </c>
      <c r="J158">
        <v>14</v>
      </c>
      <c r="K158">
        <v>18</v>
      </c>
      <c r="L158">
        <v>20</v>
      </c>
      <c r="M158">
        <v>20</v>
      </c>
      <c r="N158">
        <v>152</v>
      </c>
      <c r="O158">
        <v>60.4</v>
      </c>
    </row>
    <row r="159" spans="1:15" x14ac:dyDescent="0.35">
      <c r="A159" t="s">
        <v>63</v>
      </c>
      <c r="B159" t="s">
        <v>293</v>
      </c>
      <c r="C159" s="1">
        <v>38113</v>
      </c>
      <c r="D159">
        <v>17</v>
      </c>
      <c r="E159">
        <v>15</v>
      </c>
      <c r="F159">
        <v>14</v>
      </c>
      <c r="G159">
        <v>3</v>
      </c>
      <c r="H159">
        <v>17</v>
      </c>
      <c r="I159">
        <v>18</v>
      </c>
      <c r="J159">
        <v>13</v>
      </c>
      <c r="K159">
        <v>18</v>
      </c>
      <c r="L159">
        <v>20</v>
      </c>
      <c r="M159">
        <v>19</v>
      </c>
      <c r="N159">
        <v>154</v>
      </c>
      <c r="O159">
        <v>65.94</v>
      </c>
    </row>
    <row r="160" spans="1:15" x14ac:dyDescent="0.35">
      <c r="A160" t="s">
        <v>63</v>
      </c>
      <c r="B160" t="s">
        <v>294</v>
      </c>
      <c r="C160" s="1">
        <v>38482</v>
      </c>
      <c r="D160">
        <v>10</v>
      </c>
      <c r="E160">
        <v>9</v>
      </c>
      <c r="F160">
        <v>7</v>
      </c>
      <c r="G160">
        <v>6</v>
      </c>
      <c r="H160">
        <v>14</v>
      </c>
      <c r="I160">
        <v>16</v>
      </c>
      <c r="J160">
        <v>14</v>
      </c>
      <c r="K160">
        <v>17</v>
      </c>
      <c r="L160">
        <v>14</v>
      </c>
      <c r="M160">
        <v>17</v>
      </c>
      <c r="N160">
        <v>124</v>
      </c>
      <c r="O160">
        <v>60.47</v>
      </c>
    </row>
    <row r="161" spans="1:15" x14ac:dyDescent="0.35">
      <c r="A161" t="s">
        <v>63</v>
      </c>
      <c r="B161" t="s">
        <v>295</v>
      </c>
      <c r="C161" s="1">
        <v>39954</v>
      </c>
      <c r="D161">
        <v>18</v>
      </c>
      <c r="E161">
        <v>10</v>
      </c>
      <c r="F161">
        <v>8</v>
      </c>
      <c r="G161">
        <v>3</v>
      </c>
      <c r="H161">
        <v>17</v>
      </c>
      <c r="I161">
        <v>17</v>
      </c>
      <c r="J161">
        <v>18</v>
      </c>
      <c r="K161">
        <v>20</v>
      </c>
      <c r="L161">
        <v>16</v>
      </c>
      <c r="M161">
        <v>20</v>
      </c>
      <c r="N161">
        <v>147</v>
      </c>
      <c r="O161">
        <v>61.28</v>
      </c>
    </row>
    <row r="162" spans="1:15" x14ac:dyDescent="0.35">
      <c r="A162" t="s">
        <v>63</v>
      </c>
      <c r="B162" t="s">
        <v>296</v>
      </c>
      <c r="C162" s="1">
        <v>40322</v>
      </c>
      <c r="D162">
        <v>15</v>
      </c>
      <c r="E162">
        <v>10</v>
      </c>
      <c r="F162">
        <v>10</v>
      </c>
      <c r="G162">
        <v>6</v>
      </c>
      <c r="H162">
        <v>18</v>
      </c>
      <c r="I162">
        <v>17</v>
      </c>
      <c r="J162">
        <v>17</v>
      </c>
      <c r="K162">
        <v>18</v>
      </c>
      <c r="L162">
        <v>19</v>
      </c>
      <c r="M162">
        <v>19</v>
      </c>
      <c r="N162">
        <v>149</v>
      </c>
      <c r="O162">
        <v>63.71</v>
      </c>
    </row>
    <row r="163" spans="1:15" x14ac:dyDescent="0.35">
      <c r="A163" t="s">
        <v>63</v>
      </c>
      <c r="B163" t="s">
        <v>297</v>
      </c>
      <c r="C163" s="1">
        <v>41016</v>
      </c>
      <c r="D163">
        <v>15</v>
      </c>
      <c r="E163">
        <v>12</v>
      </c>
      <c r="F163">
        <v>15</v>
      </c>
      <c r="G163">
        <v>4</v>
      </c>
      <c r="H163">
        <v>18</v>
      </c>
      <c r="I163">
        <v>16</v>
      </c>
      <c r="J163">
        <v>12</v>
      </c>
      <c r="K163">
        <v>14</v>
      </c>
      <c r="L163">
        <v>19</v>
      </c>
      <c r="M163">
        <v>19</v>
      </c>
      <c r="N163">
        <v>144</v>
      </c>
      <c r="O163">
        <v>52.72</v>
      </c>
    </row>
    <row r="164" spans="1:15" x14ac:dyDescent="0.35">
      <c r="A164" t="s">
        <v>63</v>
      </c>
      <c r="B164" t="s">
        <v>298</v>
      </c>
      <c r="C164" s="1">
        <v>41191</v>
      </c>
      <c r="D164">
        <v>15</v>
      </c>
      <c r="E164">
        <v>11</v>
      </c>
      <c r="F164">
        <v>11</v>
      </c>
      <c r="G164">
        <v>5</v>
      </c>
      <c r="H164">
        <v>15</v>
      </c>
      <c r="I164">
        <v>14</v>
      </c>
      <c r="J164">
        <v>16</v>
      </c>
      <c r="K164">
        <v>14</v>
      </c>
      <c r="L164">
        <v>19</v>
      </c>
      <c r="M164">
        <v>19</v>
      </c>
      <c r="N164">
        <v>139</v>
      </c>
      <c r="O164">
        <v>72.17</v>
      </c>
    </row>
    <row r="165" spans="1:15" x14ac:dyDescent="0.35">
      <c r="A165" t="s">
        <v>63</v>
      </c>
      <c r="B165" t="s">
        <v>300</v>
      </c>
      <c r="C165" s="1">
        <v>43965</v>
      </c>
      <c r="D165">
        <v>12</v>
      </c>
      <c r="E165">
        <v>11</v>
      </c>
      <c r="F165">
        <v>10</v>
      </c>
      <c r="G165">
        <v>4</v>
      </c>
      <c r="H165">
        <v>16</v>
      </c>
      <c r="I165">
        <v>14</v>
      </c>
      <c r="J165">
        <v>16</v>
      </c>
      <c r="K165">
        <v>20</v>
      </c>
      <c r="L165">
        <v>18</v>
      </c>
      <c r="M165">
        <v>20</v>
      </c>
      <c r="N165">
        <v>141</v>
      </c>
      <c r="O165">
        <v>55.05</v>
      </c>
    </row>
    <row r="166" spans="1:15" x14ac:dyDescent="0.35">
      <c r="A166" t="s">
        <v>63</v>
      </c>
      <c r="B166" t="s">
        <v>301</v>
      </c>
      <c r="C166" s="1">
        <v>44141</v>
      </c>
      <c r="D166">
        <v>14</v>
      </c>
      <c r="E166">
        <v>15</v>
      </c>
      <c r="F166">
        <v>14</v>
      </c>
      <c r="G166">
        <v>6</v>
      </c>
      <c r="H166">
        <v>17</v>
      </c>
      <c r="I166">
        <v>11</v>
      </c>
      <c r="J166">
        <v>12</v>
      </c>
      <c r="K166">
        <v>20</v>
      </c>
      <c r="L166">
        <v>18</v>
      </c>
      <c r="M166">
        <v>20</v>
      </c>
      <c r="N166">
        <v>147</v>
      </c>
      <c r="O166">
        <v>81.62</v>
      </c>
    </row>
    <row r="167" spans="1:15" x14ac:dyDescent="0.35">
      <c r="A167" t="s">
        <v>63</v>
      </c>
      <c r="B167" t="s">
        <v>303</v>
      </c>
      <c r="C167" s="1">
        <v>44307</v>
      </c>
      <c r="D167">
        <v>13</v>
      </c>
      <c r="E167">
        <v>12</v>
      </c>
      <c r="F167">
        <v>12</v>
      </c>
      <c r="G167">
        <v>7</v>
      </c>
      <c r="H167">
        <v>16</v>
      </c>
      <c r="I167">
        <v>16</v>
      </c>
      <c r="J167">
        <v>14</v>
      </c>
      <c r="K167">
        <v>15</v>
      </c>
      <c r="L167">
        <v>19</v>
      </c>
      <c r="M167">
        <v>18</v>
      </c>
      <c r="N167">
        <v>142</v>
      </c>
      <c r="O167">
        <v>54.88</v>
      </c>
    </row>
    <row r="168" spans="1:15" x14ac:dyDescent="0.35">
      <c r="A168" t="s">
        <v>63</v>
      </c>
      <c r="B168" t="s">
        <v>304</v>
      </c>
      <c r="C168" s="1">
        <v>44508</v>
      </c>
      <c r="D168">
        <v>16</v>
      </c>
      <c r="E168">
        <v>16</v>
      </c>
      <c r="F168">
        <v>15</v>
      </c>
      <c r="G168">
        <v>6</v>
      </c>
      <c r="H168">
        <v>16</v>
      </c>
      <c r="I168">
        <v>15</v>
      </c>
      <c r="J168">
        <v>15</v>
      </c>
      <c r="K168">
        <v>15</v>
      </c>
      <c r="L168">
        <v>16</v>
      </c>
      <c r="M168">
        <v>16</v>
      </c>
      <c r="N168">
        <v>146</v>
      </c>
      <c r="O168">
        <v>64.989999999999995</v>
      </c>
    </row>
    <row r="169" spans="1:15" x14ac:dyDescent="0.35">
      <c r="A169" t="s">
        <v>63</v>
      </c>
      <c r="B169" t="s">
        <v>305</v>
      </c>
      <c r="C169" s="1">
        <v>44665</v>
      </c>
      <c r="D169">
        <v>16</v>
      </c>
      <c r="E169">
        <v>15</v>
      </c>
      <c r="F169">
        <v>16</v>
      </c>
      <c r="G169">
        <v>6</v>
      </c>
      <c r="H169">
        <v>17</v>
      </c>
      <c r="I169">
        <v>17</v>
      </c>
      <c r="J169">
        <v>17</v>
      </c>
      <c r="K169">
        <v>18</v>
      </c>
      <c r="L169">
        <v>18</v>
      </c>
      <c r="M169">
        <v>18</v>
      </c>
      <c r="N169">
        <v>158</v>
      </c>
      <c r="O169">
        <v>56.68</v>
      </c>
    </row>
    <row r="170" spans="1:15" x14ac:dyDescent="0.35">
      <c r="A170" t="s">
        <v>63</v>
      </c>
      <c r="B170" t="s">
        <v>448</v>
      </c>
      <c r="C170" s="1">
        <v>44869</v>
      </c>
      <c r="D170">
        <v>15</v>
      </c>
      <c r="E170">
        <v>16</v>
      </c>
      <c r="F170">
        <v>14</v>
      </c>
      <c r="G170">
        <v>6</v>
      </c>
      <c r="H170">
        <v>16</v>
      </c>
      <c r="I170">
        <v>17</v>
      </c>
      <c r="J170">
        <v>16</v>
      </c>
      <c r="K170">
        <v>14</v>
      </c>
      <c r="L170">
        <v>16</v>
      </c>
      <c r="M170">
        <v>18</v>
      </c>
      <c r="N170">
        <v>148</v>
      </c>
      <c r="O170">
        <v>78.7</v>
      </c>
    </row>
    <row r="171" spans="1:15" x14ac:dyDescent="0.35">
      <c r="A171" t="s">
        <v>64</v>
      </c>
      <c r="B171" t="s">
        <v>306</v>
      </c>
      <c r="C171" s="1">
        <v>42836</v>
      </c>
      <c r="D171">
        <v>15</v>
      </c>
      <c r="E171">
        <v>15</v>
      </c>
      <c r="F171">
        <v>10</v>
      </c>
      <c r="G171">
        <v>6</v>
      </c>
      <c r="H171">
        <v>15</v>
      </c>
      <c r="I171">
        <v>18</v>
      </c>
      <c r="J171">
        <v>16</v>
      </c>
      <c r="K171">
        <v>20</v>
      </c>
      <c r="L171">
        <v>17</v>
      </c>
      <c r="M171">
        <v>20</v>
      </c>
      <c r="N171">
        <v>152</v>
      </c>
      <c r="O171">
        <v>70.05</v>
      </c>
    </row>
    <row r="172" spans="1:15" x14ac:dyDescent="0.35">
      <c r="A172" t="s">
        <v>64</v>
      </c>
      <c r="B172" t="s">
        <v>307</v>
      </c>
      <c r="C172" s="1">
        <v>42992</v>
      </c>
      <c r="D172">
        <v>14</v>
      </c>
      <c r="E172">
        <v>15</v>
      </c>
      <c r="F172">
        <v>12</v>
      </c>
      <c r="G172">
        <v>7</v>
      </c>
      <c r="H172">
        <v>17</v>
      </c>
      <c r="I172">
        <v>16</v>
      </c>
      <c r="J172">
        <v>15</v>
      </c>
      <c r="K172">
        <v>15</v>
      </c>
      <c r="L172">
        <v>18</v>
      </c>
      <c r="M172">
        <v>20</v>
      </c>
      <c r="N172">
        <v>149</v>
      </c>
      <c r="O172">
        <v>67.930000000000007</v>
      </c>
    </row>
    <row r="173" spans="1:15" x14ac:dyDescent="0.35">
      <c r="A173" t="s">
        <v>64</v>
      </c>
      <c r="B173" t="s">
        <v>309</v>
      </c>
      <c r="C173" s="1">
        <v>44144</v>
      </c>
      <c r="D173">
        <v>15</v>
      </c>
      <c r="E173">
        <v>18</v>
      </c>
      <c r="F173">
        <v>14</v>
      </c>
      <c r="G173">
        <v>6</v>
      </c>
      <c r="H173">
        <v>15</v>
      </c>
      <c r="I173">
        <v>13</v>
      </c>
      <c r="J173">
        <v>13</v>
      </c>
      <c r="K173">
        <v>17</v>
      </c>
      <c r="L173">
        <v>19</v>
      </c>
      <c r="M173">
        <v>19</v>
      </c>
      <c r="N173">
        <v>149</v>
      </c>
      <c r="O173">
        <v>71.489999999999995</v>
      </c>
    </row>
    <row r="174" spans="1:15" x14ac:dyDescent="0.35">
      <c r="A174" t="s">
        <v>64</v>
      </c>
      <c r="B174" t="s">
        <v>310</v>
      </c>
      <c r="C174" s="1">
        <v>44329</v>
      </c>
      <c r="D174">
        <v>14</v>
      </c>
      <c r="E174">
        <v>19</v>
      </c>
      <c r="F174">
        <v>15</v>
      </c>
      <c r="G174">
        <v>9</v>
      </c>
      <c r="H174">
        <v>16</v>
      </c>
      <c r="I174">
        <v>16</v>
      </c>
      <c r="J174">
        <v>15</v>
      </c>
      <c r="K174">
        <v>19</v>
      </c>
      <c r="L174">
        <v>20</v>
      </c>
      <c r="M174">
        <v>16</v>
      </c>
      <c r="N174">
        <v>159</v>
      </c>
      <c r="O174">
        <v>63.61</v>
      </c>
    </row>
    <row r="175" spans="1:15" x14ac:dyDescent="0.35">
      <c r="A175" t="s">
        <v>64</v>
      </c>
      <c r="B175" t="s">
        <v>311</v>
      </c>
      <c r="C175" s="1">
        <v>44508</v>
      </c>
      <c r="D175">
        <v>16</v>
      </c>
      <c r="E175">
        <v>17</v>
      </c>
      <c r="F175">
        <v>16</v>
      </c>
      <c r="G175">
        <v>6</v>
      </c>
      <c r="H175">
        <v>17</v>
      </c>
      <c r="I175">
        <v>13</v>
      </c>
      <c r="J175">
        <v>17</v>
      </c>
      <c r="K175">
        <v>16</v>
      </c>
      <c r="L175">
        <v>19</v>
      </c>
      <c r="M175">
        <v>19</v>
      </c>
      <c r="N175">
        <v>156</v>
      </c>
      <c r="O175">
        <v>67.61</v>
      </c>
    </row>
    <row r="176" spans="1:15" x14ac:dyDescent="0.35">
      <c r="A176" t="s">
        <v>64</v>
      </c>
      <c r="B176" t="s">
        <v>313</v>
      </c>
      <c r="C176" s="1">
        <v>44683</v>
      </c>
      <c r="D176">
        <v>10</v>
      </c>
      <c r="E176">
        <v>15</v>
      </c>
      <c r="F176">
        <v>16</v>
      </c>
      <c r="G176">
        <v>7</v>
      </c>
      <c r="H176">
        <v>17</v>
      </c>
      <c r="I176">
        <v>19</v>
      </c>
      <c r="J176">
        <v>14</v>
      </c>
      <c r="K176">
        <v>15</v>
      </c>
      <c r="L176">
        <v>18</v>
      </c>
      <c r="M176">
        <v>19</v>
      </c>
      <c r="N176">
        <v>150</v>
      </c>
      <c r="O176">
        <v>66.33</v>
      </c>
    </row>
    <row r="177" spans="1:15" x14ac:dyDescent="0.35">
      <c r="A177" t="s">
        <v>64</v>
      </c>
      <c r="B177" t="s">
        <v>314</v>
      </c>
      <c r="C177" s="1">
        <v>44860</v>
      </c>
      <c r="D177">
        <v>15</v>
      </c>
      <c r="E177">
        <v>15</v>
      </c>
      <c r="F177">
        <v>15</v>
      </c>
      <c r="G177">
        <v>7</v>
      </c>
      <c r="H177">
        <v>17</v>
      </c>
      <c r="I177">
        <v>17</v>
      </c>
      <c r="J177">
        <v>14</v>
      </c>
      <c r="K177">
        <v>17</v>
      </c>
      <c r="L177">
        <v>19</v>
      </c>
      <c r="M177">
        <v>18</v>
      </c>
      <c r="N177">
        <v>154</v>
      </c>
      <c r="O177">
        <v>62.09</v>
      </c>
    </row>
    <row r="178" spans="1:15" x14ac:dyDescent="0.35">
      <c r="A178" t="s">
        <v>67</v>
      </c>
      <c r="B178" t="s">
        <v>315</v>
      </c>
      <c r="C178" s="1">
        <v>44144</v>
      </c>
      <c r="D178">
        <v>16</v>
      </c>
      <c r="E178">
        <v>17</v>
      </c>
      <c r="F178">
        <v>13</v>
      </c>
      <c r="G178">
        <v>9</v>
      </c>
      <c r="H178">
        <v>16</v>
      </c>
      <c r="I178">
        <v>10</v>
      </c>
      <c r="J178">
        <v>7</v>
      </c>
      <c r="K178">
        <v>15</v>
      </c>
      <c r="L178">
        <v>19</v>
      </c>
      <c r="M178">
        <v>15</v>
      </c>
      <c r="N178">
        <v>137</v>
      </c>
      <c r="O178">
        <v>71.95</v>
      </c>
    </row>
    <row r="179" spans="1:15" x14ac:dyDescent="0.35">
      <c r="A179" t="s">
        <v>67</v>
      </c>
      <c r="B179" t="s">
        <v>317</v>
      </c>
      <c r="C179" s="1">
        <v>44329</v>
      </c>
      <c r="D179">
        <v>16</v>
      </c>
      <c r="E179">
        <v>20</v>
      </c>
      <c r="F179">
        <v>18</v>
      </c>
      <c r="G179">
        <v>12</v>
      </c>
      <c r="H179">
        <v>17</v>
      </c>
      <c r="I179">
        <v>17</v>
      </c>
      <c r="J179">
        <v>15</v>
      </c>
      <c r="K179">
        <v>18</v>
      </c>
      <c r="L179">
        <v>19</v>
      </c>
      <c r="M179">
        <v>20</v>
      </c>
      <c r="N179">
        <v>172</v>
      </c>
      <c r="O179">
        <v>68.48</v>
      </c>
    </row>
    <row r="180" spans="1:15" x14ac:dyDescent="0.35">
      <c r="A180" t="s">
        <v>67</v>
      </c>
      <c r="B180" t="s">
        <v>318</v>
      </c>
      <c r="C180" s="1">
        <v>44508</v>
      </c>
      <c r="D180">
        <v>16</v>
      </c>
      <c r="E180">
        <v>17</v>
      </c>
      <c r="F180">
        <v>14</v>
      </c>
      <c r="G180">
        <v>9</v>
      </c>
      <c r="H180">
        <v>17</v>
      </c>
      <c r="I180">
        <v>14</v>
      </c>
      <c r="J180">
        <v>14</v>
      </c>
      <c r="K180">
        <v>16</v>
      </c>
      <c r="L180">
        <v>20</v>
      </c>
      <c r="M180">
        <v>19</v>
      </c>
      <c r="N180">
        <v>156</v>
      </c>
      <c r="O180">
        <v>69.89</v>
      </c>
    </row>
    <row r="181" spans="1:15" x14ac:dyDescent="0.35">
      <c r="A181" t="s">
        <v>67</v>
      </c>
      <c r="B181" t="s">
        <v>320</v>
      </c>
      <c r="C181" s="1">
        <v>44683</v>
      </c>
      <c r="D181">
        <v>16</v>
      </c>
      <c r="E181">
        <v>20</v>
      </c>
      <c r="F181">
        <v>14</v>
      </c>
      <c r="G181">
        <v>7</v>
      </c>
      <c r="H181">
        <v>18</v>
      </c>
      <c r="I181">
        <v>18</v>
      </c>
      <c r="J181">
        <v>18</v>
      </c>
      <c r="K181">
        <v>15</v>
      </c>
      <c r="L181">
        <v>20</v>
      </c>
      <c r="M181">
        <v>19</v>
      </c>
      <c r="N181">
        <v>165</v>
      </c>
      <c r="O181">
        <v>76.02</v>
      </c>
    </row>
    <row r="182" spans="1:15" x14ac:dyDescent="0.35">
      <c r="A182" t="s">
        <v>67</v>
      </c>
      <c r="B182" t="s">
        <v>321</v>
      </c>
      <c r="C182" s="1">
        <v>44860</v>
      </c>
      <c r="D182">
        <v>14</v>
      </c>
      <c r="E182">
        <v>15</v>
      </c>
      <c r="F182">
        <v>14</v>
      </c>
      <c r="G182">
        <v>6</v>
      </c>
      <c r="H182">
        <v>17</v>
      </c>
      <c r="I182">
        <v>16</v>
      </c>
      <c r="J182">
        <v>16</v>
      </c>
      <c r="K182">
        <v>15</v>
      </c>
      <c r="L182">
        <v>20</v>
      </c>
      <c r="M182">
        <v>17</v>
      </c>
      <c r="N182">
        <v>150</v>
      </c>
      <c r="O182">
        <v>80.41</v>
      </c>
    </row>
    <row r="183" spans="1:15" x14ac:dyDescent="0.35">
      <c r="A183" t="s">
        <v>68</v>
      </c>
      <c r="B183" t="s">
        <v>322</v>
      </c>
      <c r="C183" s="1">
        <v>44144</v>
      </c>
      <c r="D183">
        <v>10</v>
      </c>
      <c r="E183">
        <v>12</v>
      </c>
      <c r="F183">
        <v>12</v>
      </c>
      <c r="G183">
        <v>8</v>
      </c>
      <c r="H183">
        <v>14</v>
      </c>
      <c r="I183">
        <v>12</v>
      </c>
      <c r="J183">
        <v>12</v>
      </c>
      <c r="K183">
        <v>17</v>
      </c>
      <c r="L183">
        <v>18</v>
      </c>
      <c r="M183">
        <v>18</v>
      </c>
      <c r="N183">
        <v>133</v>
      </c>
      <c r="O183">
        <v>61.87</v>
      </c>
    </row>
    <row r="184" spans="1:15" x14ac:dyDescent="0.35">
      <c r="A184" t="s">
        <v>68</v>
      </c>
      <c r="B184" t="s">
        <v>323</v>
      </c>
      <c r="C184" s="1">
        <v>44329</v>
      </c>
      <c r="D184">
        <v>15</v>
      </c>
      <c r="E184">
        <v>13</v>
      </c>
      <c r="F184">
        <v>14</v>
      </c>
      <c r="G184">
        <v>8</v>
      </c>
      <c r="H184">
        <v>16</v>
      </c>
      <c r="I184">
        <v>13</v>
      </c>
      <c r="J184">
        <v>13</v>
      </c>
      <c r="K184">
        <v>19</v>
      </c>
      <c r="L184">
        <v>16</v>
      </c>
      <c r="M184">
        <v>19</v>
      </c>
      <c r="N184">
        <v>146</v>
      </c>
      <c r="O184">
        <v>67.180000000000007</v>
      </c>
    </row>
    <row r="185" spans="1:15" x14ac:dyDescent="0.35">
      <c r="A185" t="s">
        <v>68</v>
      </c>
      <c r="B185" t="s">
        <v>324</v>
      </c>
      <c r="C185" s="1">
        <v>44509</v>
      </c>
      <c r="D185">
        <v>11</v>
      </c>
      <c r="E185">
        <v>13</v>
      </c>
      <c r="F185">
        <v>13</v>
      </c>
      <c r="G185">
        <v>8</v>
      </c>
      <c r="H185">
        <v>17</v>
      </c>
      <c r="I185">
        <v>13</v>
      </c>
      <c r="J185">
        <v>15</v>
      </c>
      <c r="K185">
        <v>14</v>
      </c>
      <c r="L185">
        <v>20</v>
      </c>
      <c r="M185">
        <v>18</v>
      </c>
      <c r="N185">
        <v>142</v>
      </c>
      <c r="O185">
        <v>74.180000000000007</v>
      </c>
    </row>
    <row r="186" spans="1:15" x14ac:dyDescent="0.35">
      <c r="A186" t="s">
        <v>68</v>
      </c>
      <c r="B186" t="s">
        <v>326</v>
      </c>
      <c r="C186" s="1">
        <v>44683</v>
      </c>
      <c r="D186">
        <v>14</v>
      </c>
      <c r="E186">
        <v>13</v>
      </c>
      <c r="F186">
        <v>13</v>
      </c>
      <c r="G186">
        <v>9</v>
      </c>
      <c r="H186">
        <v>18</v>
      </c>
      <c r="I186">
        <v>18</v>
      </c>
      <c r="J186">
        <v>14</v>
      </c>
      <c r="K186">
        <v>15</v>
      </c>
      <c r="L186">
        <v>19</v>
      </c>
      <c r="M186">
        <v>20</v>
      </c>
      <c r="N186">
        <v>153</v>
      </c>
      <c r="O186">
        <v>71.680000000000007</v>
      </c>
    </row>
    <row r="187" spans="1:15" x14ac:dyDescent="0.35">
      <c r="A187" t="s">
        <v>68</v>
      </c>
      <c r="B187" t="s">
        <v>327</v>
      </c>
      <c r="C187" s="1">
        <v>44860</v>
      </c>
      <c r="D187">
        <v>14</v>
      </c>
      <c r="E187">
        <v>13</v>
      </c>
      <c r="F187">
        <v>14</v>
      </c>
      <c r="G187">
        <v>8</v>
      </c>
      <c r="H187">
        <v>17</v>
      </c>
      <c r="I187">
        <v>13</v>
      </c>
      <c r="J187">
        <v>15</v>
      </c>
      <c r="K187">
        <v>17</v>
      </c>
      <c r="L187">
        <v>20</v>
      </c>
      <c r="M187">
        <v>18</v>
      </c>
      <c r="N187">
        <v>149</v>
      </c>
      <c r="O187">
        <v>73.569999999999993</v>
      </c>
    </row>
    <row r="188" spans="1:15" x14ac:dyDescent="0.35">
      <c r="A188" t="s">
        <v>69</v>
      </c>
      <c r="B188" t="s">
        <v>328</v>
      </c>
      <c r="C188" s="1">
        <v>44144</v>
      </c>
      <c r="D188">
        <v>15</v>
      </c>
      <c r="E188">
        <v>15</v>
      </c>
      <c r="F188">
        <v>16</v>
      </c>
      <c r="G188">
        <v>6</v>
      </c>
      <c r="H188">
        <v>18</v>
      </c>
      <c r="I188">
        <v>13</v>
      </c>
      <c r="J188">
        <v>17</v>
      </c>
      <c r="K188">
        <v>19</v>
      </c>
      <c r="L188">
        <v>19</v>
      </c>
      <c r="M188">
        <v>12</v>
      </c>
      <c r="N188">
        <v>150</v>
      </c>
      <c r="O188">
        <v>68.760000000000005</v>
      </c>
    </row>
    <row r="189" spans="1:15" x14ac:dyDescent="0.35">
      <c r="A189" t="s">
        <v>69</v>
      </c>
      <c r="B189" t="s">
        <v>329</v>
      </c>
      <c r="C189" s="1">
        <v>44329</v>
      </c>
      <c r="D189">
        <v>12</v>
      </c>
      <c r="E189">
        <v>16</v>
      </c>
      <c r="F189">
        <v>16</v>
      </c>
      <c r="G189">
        <v>10</v>
      </c>
      <c r="H189">
        <v>16</v>
      </c>
      <c r="I189">
        <v>12</v>
      </c>
      <c r="J189">
        <v>14</v>
      </c>
      <c r="K189">
        <v>19</v>
      </c>
      <c r="L189">
        <v>19</v>
      </c>
      <c r="M189">
        <v>10</v>
      </c>
      <c r="N189">
        <v>144</v>
      </c>
      <c r="O189">
        <v>54.4</v>
      </c>
    </row>
    <row r="190" spans="1:15" x14ac:dyDescent="0.35">
      <c r="A190" t="s">
        <v>69</v>
      </c>
      <c r="B190" t="s">
        <v>330</v>
      </c>
      <c r="C190" s="1">
        <v>44509</v>
      </c>
      <c r="D190">
        <v>12</v>
      </c>
      <c r="E190">
        <v>14</v>
      </c>
      <c r="F190">
        <v>12</v>
      </c>
      <c r="G190">
        <v>6</v>
      </c>
      <c r="H190">
        <v>18</v>
      </c>
      <c r="I190">
        <v>13</v>
      </c>
      <c r="J190">
        <v>17</v>
      </c>
      <c r="K190">
        <v>15</v>
      </c>
      <c r="L190">
        <v>16</v>
      </c>
      <c r="M190">
        <v>17</v>
      </c>
      <c r="N190">
        <v>140</v>
      </c>
      <c r="O190">
        <v>71.94</v>
      </c>
    </row>
    <row r="191" spans="1:15" x14ac:dyDescent="0.35">
      <c r="A191" t="s">
        <v>69</v>
      </c>
      <c r="B191" t="s">
        <v>332</v>
      </c>
      <c r="C191" s="1">
        <v>44683</v>
      </c>
      <c r="D191">
        <v>14</v>
      </c>
      <c r="E191">
        <v>15</v>
      </c>
      <c r="F191">
        <v>16</v>
      </c>
      <c r="G191">
        <v>4</v>
      </c>
      <c r="H191">
        <v>17</v>
      </c>
      <c r="I191">
        <v>17</v>
      </c>
      <c r="J191">
        <v>18</v>
      </c>
      <c r="K191">
        <v>17</v>
      </c>
      <c r="L191">
        <v>18</v>
      </c>
      <c r="M191">
        <v>19</v>
      </c>
      <c r="N191">
        <v>155</v>
      </c>
      <c r="O191">
        <v>70.069999999999993</v>
      </c>
    </row>
    <row r="192" spans="1:15" x14ac:dyDescent="0.35">
      <c r="A192" t="s">
        <v>69</v>
      </c>
      <c r="B192" t="s">
        <v>333</v>
      </c>
      <c r="C192" s="1">
        <v>44860</v>
      </c>
      <c r="D192">
        <v>13</v>
      </c>
      <c r="E192">
        <v>15</v>
      </c>
      <c r="F192">
        <v>12</v>
      </c>
      <c r="G192">
        <v>4</v>
      </c>
      <c r="H192">
        <v>16</v>
      </c>
      <c r="I192">
        <v>14</v>
      </c>
      <c r="J192">
        <v>14</v>
      </c>
      <c r="K192">
        <v>15</v>
      </c>
      <c r="L192">
        <v>17</v>
      </c>
      <c r="M192">
        <v>17</v>
      </c>
      <c r="N192">
        <v>137</v>
      </c>
      <c r="O192">
        <v>72.989999999999995</v>
      </c>
    </row>
    <row r="193" spans="1:15" x14ac:dyDescent="0.35">
      <c r="A193" t="s">
        <v>70</v>
      </c>
      <c r="B193" t="s">
        <v>334</v>
      </c>
      <c r="C193" s="1">
        <v>37371</v>
      </c>
      <c r="D193">
        <v>20</v>
      </c>
      <c r="E193">
        <v>15</v>
      </c>
      <c r="F193">
        <v>20</v>
      </c>
      <c r="G193">
        <v>13</v>
      </c>
      <c r="H193">
        <v>16</v>
      </c>
      <c r="I193">
        <v>17</v>
      </c>
      <c r="J193">
        <v>15</v>
      </c>
      <c r="K193">
        <v>19</v>
      </c>
      <c r="L193">
        <v>20</v>
      </c>
      <c r="M193">
        <v>17</v>
      </c>
      <c r="N193">
        <v>172</v>
      </c>
      <c r="O193">
        <v>60.43</v>
      </c>
    </row>
    <row r="194" spans="1:15" x14ac:dyDescent="0.35">
      <c r="A194" t="s">
        <v>70</v>
      </c>
      <c r="B194" t="s">
        <v>335</v>
      </c>
      <c r="C194" s="1">
        <v>37530</v>
      </c>
      <c r="D194">
        <v>17</v>
      </c>
      <c r="E194">
        <v>17</v>
      </c>
      <c r="F194">
        <v>19</v>
      </c>
      <c r="G194">
        <v>14</v>
      </c>
      <c r="H194">
        <v>18</v>
      </c>
      <c r="I194">
        <v>17</v>
      </c>
      <c r="J194">
        <v>8</v>
      </c>
      <c r="K194">
        <v>17</v>
      </c>
      <c r="L194">
        <v>19</v>
      </c>
      <c r="M194">
        <v>20</v>
      </c>
      <c r="N194">
        <v>166</v>
      </c>
      <c r="O194">
        <v>73.89</v>
      </c>
    </row>
    <row r="195" spans="1:15" x14ac:dyDescent="0.35">
      <c r="A195" t="s">
        <v>70</v>
      </c>
      <c r="B195" t="s">
        <v>336</v>
      </c>
      <c r="C195" s="1">
        <v>38482</v>
      </c>
      <c r="D195">
        <v>14</v>
      </c>
      <c r="E195">
        <v>14</v>
      </c>
      <c r="F195">
        <v>15</v>
      </c>
      <c r="G195">
        <v>14</v>
      </c>
      <c r="H195">
        <v>14</v>
      </c>
      <c r="I195">
        <v>15</v>
      </c>
      <c r="J195">
        <v>14</v>
      </c>
      <c r="K195">
        <v>18</v>
      </c>
      <c r="L195">
        <v>18</v>
      </c>
      <c r="M195">
        <v>16</v>
      </c>
      <c r="N195">
        <v>152</v>
      </c>
      <c r="O195">
        <v>67.87</v>
      </c>
    </row>
    <row r="196" spans="1:15" x14ac:dyDescent="0.35">
      <c r="A196" t="s">
        <v>70</v>
      </c>
      <c r="B196" t="s">
        <v>337</v>
      </c>
      <c r="C196" s="1">
        <v>39051</v>
      </c>
      <c r="D196">
        <v>18</v>
      </c>
      <c r="E196">
        <v>15</v>
      </c>
      <c r="F196">
        <v>16</v>
      </c>
      <c r="G196">
        <v>11</v>
      </c>
      <c r="H196">
        <v>17</v>
      </c>
      <c r="I196">
        <v>18</v>
      </c>
      <c r="J196">
        <v>19</v>
      </c>
      <c r="K196">
        <v>19</v>
      </c>
      <c r="L196">
        <v>19</v>
      </c>
      <c r="M196">
        <v>19</v>
      </c>
      <c r="N196">
        <v>171</v>
      </c>
      <c r="O196">
        <v>80.290000000000006</v>
      </c>
    </row>
    <row r="197" spans="1:15" x14ac:dyDescent="0.35">
      <c r="A197" t="s">
        <v>71</v>
      </c>
      <c r="B197" t="s">
        <v>338</v>
      </c>
      <c r="C197" s="1">
        <v>36811</v>
      </c>
      <c r="D197">
        <v>17</v>
      </c>
      <c r="E197">
        <v>15</v>
      </c>
      <c r="F197">
        <v>18</v>
      </c>
      <c r="G197">
        <v>11</v>
      </c>
      <c r="I197">
        <v>16</v>
      </c>
      <c r="J197">
        <v>15</v>
      </c>
      <c r="K197">
        <v>15</v>
      </c>
      <c r="L197">
        <v>15</v>
      </c>
      <c r="M197">
        <v>17</v>
      </c>
      <c r="N197">
        <v>139</v>
      </c>
      <c r="O197">
        <v>67.150000000000006</v>
      </c>
    </row>
    <row r="198" spans="1:15" x14ac:dyDescent="0.35">
      <c r="A198" t="s">
        <v>71</v>
      </c>
      <c r="B198" t="s">
        <v>339</v>
      </c>
      <c r="C198" s="1">
        <v>37221</v>
      </c>
      <c r="D198">
        <v>18</v>
      </c>
      <c r="E198">
        <v>18</v>
      </c>
      <c r="F198">
        <v>18</v>
      </c>
      <c r="G198">
        <v>12</v>
      </c>
      <c r="I198">
        <v>16</v>
      </c>
      <c r="J198">
        <v>13</v>
      </c>
      <c r="K198">
        <v>19</v>
      </c>
      <c r="L198">
        <v>10</v>
      </c>
      <c r="M198">
        <v>20</v>
      </c>
      <c r="N198">
        <v>144</v>
      </c>
      <c r="O198">
        <v>71.69</v>
      </c>
    </row>
    <row r="199" spans="1:15" x14ac:dyDescent="0.35">
      <c r="A199" t="s">
        <v>71</v>
      </c>
      <c r="B199" t="s">
        <v>340</v>
      </c>
      <c r="C199" s="1">
        <v>37963</v>
      </c>
      <c r="D199">
        <v>15</v>
      </c>
      <c r="E199">
        <v>15</v>
      </c>
      <c r="F199">
        <v>15</v>
      </c>
      <c r="G199">
        <v>13</v>
      </c>
      <c r="H199">
        <v>13</v>
      </c>
      <c r="I199">
        <v>14</v>
      </c>
      <c r="J199">
        <v>15</v>
      </c>
      <c r="K199">
        <v>18</v>
      </c>
      <c r="L199">
        <v>18</v>
      </c>
      <c r="M199">
        <v>20</v>
      </c>
      <c r="N199">
        <v>156</v>
      </c>
      <c r="O199">
        <v>64.959999999999994</v>
      </c>
    </row>
    <row r="200" spans="1:15" x14ac:dyDescent="0.35">
      <c r="A200" t="s">
        <v>71</v>
      </c>
      <c r="B200" t="s">
        <v>341</v>
      </c>
      <c r="C200" s="1">
        <v>38113</v>
      </c>
      <c r="D200">
        <v>16</v>
      </c>
      <c r="E200">
        <v>15</v>
      </c>
      <c r="F200">
        <v>18</v>
      </c>
      <c r="G200">
        <v>12</v>
      </c>
      <c r="H200">
        <v>17</v>
      </c>
      <c r="I200">
        <v>18</v>
      </c>
      <c r="J200">
        <v>10</v>
      </c>
      <c r="K200">
        <v>18</v>
      </c>
      <c r="L200">
        <v>19</v>
      </c>
      <c r="M200">
        <v>20</v>
      </c>
      <c r="N200">
        <v>163</v>
      </c>
      <c r="O200">
        <v>60.28</v>
      </c>
    </row>
    <row r="201" spans="1:15" x14ac:dyDescent="0.35">
      <c r="A201" t="s">
        <v>71</v>
      </c>
      <c r="B201" t="s">
        <v>342</v>
      </c>
      <c r="C201" s="1">
        <v>38482</v>
      </c>
      <c r="D201">
        <v>12</v>
      </c>
      <c r="E201">
        <v>18</v>
      </c>
      <c r="F201">
        <v>13</v>
      </c>
      <c r="G201">
        <v>14</v>
      </c>
      <c r="H201">
        <v>15</v>
      </c>
      <c r="I201">
        <v>15</v>
      </c>
      <c r="J201">
        <v>12</v>
      </c>
      <c r="K201">
        <v>17</v>
      </c>
      <c r="L201">
        <v>12</v>
      </c>
      <c r="M201">
        <v>18</v>
      </c>
      <c r="N201">
        <v>146</v>
      </c>
      <c r="O201">
        <v>59.07</v>
      </c>
    </row>
    <row r="202" spans="1:15" x14ac:dyDescent="0.35">
      <c r="A202" t="s">
        <v>71</v>
      </c>
      <c r="B202" t="s">
        <v>343</v>
      </c>
      <c r="C202" s="1">
        <v>38649</v>
      </c>
      <c r="D202">
        <v>12</v>
      </c>
      <c r="E202">
        <v>12</v>
      </c>
      <c r="F202">
        <v>14</v>
      </c>
      <c r="G202">
        <v>10</v>
      </c>
      <c r="H202">
        <v>14</v>
      </c>
      <c r="I202">
        <v>11</v>
      </c>
      <c r="J202">
        <v>11</v>
      </c>
      <c r="K202">
        <v>15</v>
      </c>
      <c r="L202">
        <v>10</v>
      </c>
      <c r="M202">
        <v>18</v>
      </c>
      <c r="N202">
        <v>127</v>
      </c>
      <c r="O202">
        <v>58.13</v>
      </c>
    </row>
    <row r="203" spans="1:15" x14ac:dyDescent="0.35">
      <c r="A203" t="s">
        <v>71</v>
      </c>
      <c r="B203" t="s">
        <v>344</v>
      </c>
      <c r="C203" s="1">
        <v>39953</v>
      </c>
      <c r="D203">
        <v>12</v>
      </c>
      <c r="E203">
        <v>15</v>
      </c>
      <c r="F203">
        <v>16</v>
      </c>
      <c r="G203">
        <v>11</v>
      </c>
      <c r="H203">
        <v>18</v>
      </c>
      <c r="I203">
        <v>17</v>
      </c>
      <c r="J203">
        <v>17</v>
      </c>
      <c r="K203">
        <v>20</v>
      </c>
      <c r="L203">
        <v>17</v>
      </c>
      <c r="M203">
        <v>20</v>
      </c>
      <c r="N203">
        <v>163</v>
      </c>
      <c r="O203">
        <v>69.17</v>
      </c>
    </row>
    <row r="204" spans="1:15" x14ac:dyDescent="0.35">
      <c r="A204" t="s">
        <v>71</v>
      </c>
      <c r="B204" t="s">
        <v>345</v>
      </c>
      <c r="C204" s="1">
        <v>40322</v>
      </c>
      <c r="D204">
        <v>15</v>
      </c>
      <c r="E204">
        <v>15</v>
      </c>
      <c r="F204">
        <v>15</v>
      </c>
      <c r="G204">
        <v>8</v>
      </c>
      <c r="H204">
        <v>19</v>
      </c>
      <c r="I204">
        <v>18</v>
      </c>
      <c r="J204">
        <v>15</v>
      </c>
      <c r="K204">
        <v>20</v>
      </c>
      <c r="L204">
        <v>16</v>
      </c>
      <c r="M204">
        <v>19</v>
      </c>
      <c r="N204">
        <v>160</v>
      </c>
      <c r="O204">
        <v>61</v>
      </c>
    </row>
    <row r="205" spans="1:15" x14ac:dyDescent="0.35">
      <c r="A205" t="s">
        <v>71</v>
      </c>
      <c r="B205" t="s">
        <v>346</v>
      </c>
      <c r="C205" s="1">
        <v>41016</v>
      </c>
      <c r="D205">
        <v>4</v>
      </c>
      <c r="E205">
        <v>16</v>
      </c>
      <c r="F205">
        <v>10</v>
      </c>
      <c r="G205">
        <v>8</v>
      </c>
      <c r="H205">
        <v>19</v>
      </c>
      <c r="I205">
        <v>18</v>
      </c>
      <c r="J205">
        <v>17</v>
      </c>
      <c r="K205">
        <v>19</v>
      </c>
      <c r="L205">
        <v>19</v>
      </c>
      <c r="M205">
        <v>19</v>
      </c>
      <c r="N205">
        <v>149</v>
      </c>
      <c r="O205">
        <v>56.59</v>
      </c>
    </row>
    <row r="206" spans="1:15" x14ac:dyDescent="0.35">
      <c r="A206" t="s">
        <v>71</v>
      </c>
      <c r="B206" t="s">
        <v>347</v>
      </c>
      <c r="C206" s="1">
        <v>41191</v>
      </c>
      <c r="D206">
        <v>11</v>
      </c>
      <c r="E206">
        <v>15</v>
      </c>
      <c r="F206">
        <v>11</v>
      </c>
      <c r="G206">
        <v>12</v>
      </c>
      <c r="H206">
        <v>18</v>
      </c>
      <c r="I206">
        <v>17</v>
      </c>
      <c r="J206">
        <v>12</v>
      </c>
      <c r="K206">
        <v>17</v>
      </c>
      <c r="L206">
        <v>16</v>
      </c>
      <c r="M206">
        <v>19</v>
      </c>
      <c r="N206">
        <v>148</v>
      </c>
      <c r="O206">
        <v>60.21</v>
      </c>
    </row>
    <row r="207" spans="1:15" x14ac:dyDescent="0.35">
      <c r="A207" t="s">
        <v>71</v>
      </c>
      <c r="B207" t="s">
        <v>348</v>
      </c>
      <c r="C207" s="1">
        <v>43965</v>
      </c>
      <c r="D207">
        <v>10</v>
      </c>
      <c r="E207">
        <v>20</v>
      </c>
      <c r="F207">
        <v>14</v>
      </c>
      <c r="G207">
        <v>10</v>
      </c>
      <c r="H207">
        <v>18</v>
      </c>
      <c r="I207">
        <v>16</v>
      </c>
      <c r="J207">
        <v>12</v>
      </c>
      <c r="K207">
        <v>16</v>
      </c>
      <c r="L207">
        <v>19</v>
      </c>
      <c r="M207">
        <v>19</v>
      </c>
      <c r="N207">
        <v>154</v>
      </c>
      <c r="O207">
        <v>76.36</v>
      </c>
    </row>
    <row r="208" spans="1:15" x14ac:dyDescent="0.35">
      <c r="A208" t="s">
        <v>71</v>
      </c>
      <c r="B208" t="s">
        <v>349</v>
      </c>
      <c r="C208" s="1">
        <v>44144</v>
      </c>
      <c r="D208">
        <v>13</v>
      </c>
      <c r="E208">
        <v>15</v>
      </c>
      <c r="F208">
        <v>11</v>
      </c>
      <c r="G208">
        <v>10</v>
      </c>
      <c r="H208">
        <v>16</v>
      </c>
      <c r="I208">
        <v>18</v>
      </c>
      <c r="J208">
        <v>17</v>
      </c>
      <c r="K208">
        <v>15</v>
      </c>
      <c r="L208">
        <v>18</v>
      </c>
      <c r="M208">
        <v>20</v>
      </c>
      <c r="N208">
        <v>153</v>
      </c>
      <c r="O208">
        <v>54.17</v>
      </c>
    </row>
    <row r="209" spans="1:15" x14ac:dyDescent="0.35">
      <c r="A209" t="s">
        <v>71</v>
      </c>
      <c r="B209" t="s">
        <v>351</v>
      </c>
      <c r="C209" s="1">
        <v>44307</v>
      </c>
      <c r="D209">
        <v>10</v>
      </c>
      <c r="E209">
        <v>20</v>
      </c>
      <c r="F209">
        <v>18</v>
      </c>
      <c r="G209">
        <v>10</v>
      </c>
      <c r="H209">
        <v>17</v>
      </c>
      <c r="I209">
        <v>16</v>
      </c>
      <c r="J209">
        <v>14</v>
      </c>
      <c r="K209">
        <v>19</v>
      </c>
      <c r="L209">
        <v>19</v>
      </c>
      <c r="M209">
        <v>20</v>
      </c>
      <c r="N209">
        <v>163</v>
      </c>
      <c r="O209">
        <v>69.489999999999995</v>
      </c>
    </row>
    <row r="210" spans="1:15" x14ac:dyDescent="0.35">
      <c r="A210" t="s">
        <v>71</v>
      </c>
      <c r="B210" t="s">
        <v>352</v>
      </c>
      <c r="C210" s="1">
        <v>44508</v>
      </c>
      <c r="D210">
        <v>13</v>
      </c>
      <c r="E210">
        <v>19</v>
      </c>
      <c r="F210">
        <v>15</v>
      </c>
      <c r="G210">
        <v>8</v>
      </c>
      <c r="H210">
        <v>16</v>
      </c>
      <c r="I210">
        <v>16</v>
      </c>
      <c r="J210">
        <v>15</v>
      </c>
      <c r="K210">
        <v>11</v>
      </c>
      <c r="L210">
        <v>16</v>
      </c>
      <c r="M210">
        <v>18</v>
      </c>
      <c r="N210">
        <v>147</v>
      </c>
      <c r="O210">
        <v>60.52</v>
      </c>
    </row>
    <row r="211" spans="1:15" x14ac:dyDescent="0.35">
      <c r="A211" t="s">
        <v>71</v>
      </c>
      <c r="B211" t="s">
        <v>353</v>
      </c>
      <c r="C211" s="1">
        <v>44665</v>
      </c>
      <c r="D211">
        <v>13</v>
      </c>
      <c r="E211">
        <v>19</v>
      </c>
      <c r="F211">
        <v>16</v>
      </c>
      <c r="G211">
        <v>10</v>
      </c>
      <c r="H211">
        <v>18</v>
      </c>
      <c r="I211">
        <v>16</v>
      </c>
      <c r="J211">
        <v>15</v>
      </c>
      <c r="K211">
        <v>17</v>
      </c>
      <c r="L211">
        <v>19</v>
      </c>
      <c r="M211">
        <v>19</v>
      </c>
      <c r="N211">
        <v>162</v>
      </c>
      <c r="O211">
        <v>57.21</v>
      </c>
    </row>
    <row r="212" spans="1:15" x14ac:dyDescent="0.35">
      <c r="A212" t="s">
        <v>71</v>
      </c>
      <c r="B212" t="s">
        <v>449</v>
      </c>
      <c r="C212" s="1">
        <v>44868</v>
      </c>
      <c r="D212">
        <v>12</v>
      </c>
      <c r="E212">
        <v>18</v>
      </c>
      <c r="F212">
        <v>14</v>
      </c>
      <c r="G212">
        <v>10</v>
      </c>
      <c r="H212">
        <v>17</v>
      </c>
      <c r="I212">
        <v>16</v>
      </c>
      <c r="J212">
        <v>16</v>
      </c>
      <c r="K212">
        <v>12</v>
      </c>
      <c r="L212">
        <v>17</v>
      </c>
      <c r="M212">
        <v>19</v>
      </c>
      <c r="N212">
        <v>151</v>
      </c>
      <c r="O212">
        <v>76.05</v>
      </c>
    </row>
    <row r="213" spans="1:15" x14ac:dyDescent="0.35">
      <c r="A213" t="s">
        <v>72</v>
      </c>
      <c r="B213" t="s">
        <v>354</v>
      </c>
      <c r="C213" s="1">
        <v>43047</v>
      </c>
      <c r="D213">
        <v>9</v>
      </c>
      <c r="E213">
        <v>17</v>
      </c>
      <c r="F213">
        <v>6</v>
      </c>
      <c r="G213">
        <v>10</v>
      </c>
      <c r="H213">
        <v>14</v>
      </c>
      <c r="I213">
        <v>18</v>
      </c>
      <c r="J213">
        <v>7</v>
      </c>
      <c r="K213">
        <v>15</v>
      </c>
      <c r="L213">
        <v>9</v>
      </c>
      <c r="M213">
        <v>18</v>
      </c>
      <c r="N213">
        <v>123</v>
      </c>
      <c r="O213">
        <v>84.69</v>
      </c>
    </row>
    <row r="214" spans="1:15" x14ac:dyDescent="0.35">
      <c r="A214" t="s">
        <v>72</v>
      </c>
      <c r="B214" t="s">
        <v>356</v>
      </c>
      <c r="C214" s="1">
        <v>43175</v>
      </c>
      <c r="D214">
        <v>6</v>
      </c>
      <c r="E214">
        <v>15</v>
      </c>
      <c r="F214">
        <v>6</v>
      </c>
      <c r="G214">
        <v>8</v>
      </c>
      <c r="H214">
        <v>13</v>
      </c>
      <c r="I214">
        <v>13</v>
      </c>
      <c r="J214">
        <v>7</v>
      </c>
      <c r="K214">
        <v>15</v>
      </c>
      <c r="L214">
        <v>8</v>
      </c>
      <c r="M214">
        <v>17</v>
      </c>
      <c r="N214">
        <v>108</v>
      </c>
      <c r="O214">
        <v>63.31</v>
      </c>
    </row>
    <row r="215" spans="1:15" x14ac:dyDescent="0.35">
      <c r="A215" t="s">
        <v>73</v>
      </c>
      <c r="B215" t="s">
        <v>357</v>
      </c>
      <c r="C215" s="1">
        <v>43047</v>
      </c>
      <c r="D215">
        <v>14</v>
      </c>
      <c r="E215">
        <v>17</v>
      </c>
      <c r="F215">
        <v>12</v>
      </c>
      <c r="G215">
        <v>8</v>
      </c>
      <c r="H215">
        <v>18</v>
      </c>
      <c r="I215">
        <v>13</v>
      </c>
      <c r="J215">
        <v>13</v>
      </c>
      <c r="K215">
        <v>15</v>
      </c>
      <c r="L215">
        <v>14</v>
      </c>
      <c r="M215">
        <v>19</v>
      </c>
      <c r="N215">
        <v>143</v>
      </c>
      <c r="O215">
        <v>82.25</v>
      </c>
    </row>
    <row r="216" spans="1:15" x14ac:dyDescent="0.35">
      <c r="A216" t="s">
        <v>73</v>
      </c>
      <c r="B216" t="s">
        <v>358</v>
      </c>
      <c r="C216" s="1">
        <v>43175</v>
      </c>
      <c r="D216">
        <v>13</v>
      </c>
      <c r="E216">
        <v>15</v>
      </c>
      <c r="F216">
        <v>11</v>
      </c>
      <c r="G216">
        <v>5</v>
      </c>
      <c r="H216">
        <v>14</v>
      </c>
      <c r="I216">
        <v>16</v>
      </c>
      <c r="J216">
        <v>13</v>
      </c>
      <c r="K216">
        <v>14</v>
      </c>
      <c r="L216">
        <v>13</v>
      </c>
      <c r="M216">
        <v>18</v>
      </c>
      <c r="N216">
        <v>132</v>
      </c>
      <c r="O216">
        <v>58.24</v>
      </c>
    </row>
    <row r="217" spans="1:15" x14ac:dyDescent="0.35">
      <c r="A217" t="s">
        <v>74</v>
      </c>
      <c r="B217" t="s">
        <v>359</v>
      </c>
      <c r="C217" s="1">
        <v>44648</v>
      </c>
      <c r="D217">
        <v>14</v>
      </c>
      <c r="E217">
        <v>20</v>
      </c>
      <c r="F217">
        <v>12</v>
      </c>
      <c r="G217">
        <v>5</v>
      </c>
      <c r="H217">
        <v>16</v>
      </c>
      <c r="I217">
        <v>15</v>
      </c>
      <c r="J217">
        <v>16</v>
      </c>
      <c r="K217">
        <v>19</v>
      </c>
      <c r="L217">
        <v>19</v>
      </c>
      <c r="M217">
        <v>16</v>
      </c>
      <c r="N217">
        <v>152</v>
      </c>
      <c r="O217">
        <v>56.28</v>
      </c>
    </row>
    <row r="218" spans="1:15" x14ac:dyDescent="0.35">
      <c r="A218" t="s">
        <v>74</v>
      </c>
      <c r="B218" t="s">
        <v>360</v>
      </c>
      <c r="C218" s="1">
        <v>44818</v>
      </c>
      <c r="D218">
        <v>15</v>
      </c>
      <c r="E218">
        <v>15</v>
      </c>
      <c r="F218">
        <v>15</v>
      </c>
      <c r="G218">
        <v>14</v>
      </c>
      <c r="H218">
        <v>17</v>
      </c>
      <c r="I218">
        <v>12</v>
      </c>
      <c r="J218">
        <v>9</v>
      </c>
      <c r="K218">
        <v>17</v>
      </c>
      <c r="L218">
        <v>20</v>
      </c>
      <c r="M218">
        <v>17</v>
      </c>
      <c r="N218">
        <v>151</v>
      </c>
      <c r="O218">
        <v>66.19</v>
      </c>
    </row>
    <row r="219" spans="1:15" x14ac:dyDescent="0.35">
      <c r="A219" t="s">
        <v>75</v>
      </c>
      <c r="B219" t="s">
        <v>362</v>
      </c>
      <c r="C219" s="1">
        <v>39552</v>
      </c>
      <c r="D219">
        <v>13</v>
      </c>
      <c r="E219">
        <v>18</v>
      </c>
      <c r="F219">
        <v>17</v>
      </c>
      <c r="G219">
        <v>13</v>
      </c>
      <c r="H219">
        <v>19</v>
      </c>
      <c r="I219">
        <v>14</v>
      </c>
      <c r="J219">
        <v>13</v>
      </c>
      <c r="K219">
        <v>17</v>
      </c>
      <c r="L219">
        <v>18</v>
      </c>
      <c r="M219">
        <v>19</v>
      </c>
      <c r="N219">
        <v>161</v>
      </c>
      <c r="O219">
        <v>58.49</v>
      </c>
    </row>
    <row r="220" spans="1:15" x14ac:dyDescent="0.35">
      <c r="A220" t="s">
        <v>75</v>
      </c>
      <c r="B220" t="s">
        <v>363</v>
      </c>
      <c r="C220" s="1">
        <v>39743</v>
      </c>
      <c r="D220">
        <v>14</v>
      </c>
      <c r="E220">
        <v>18</v>
      </c>
      <c r="F220">
        <v>15</v>
      </c>
      <c r="G220">
        <v>10</v>
      </c>
      <c r="H220">
        <v>17</v>
      </c>
      <c r="I220">
        <v>15</v>
      </c>
      <c r="J220">
        <v>13</v>
      </c>
      <c r="K220">
        <v>13</v>
      </c>
      <c r="L220">
        <v>14</v>
      </c>
      <c r="M220">
        <v>17</v>
      </c>
      <c r="N220">
        <v>146</v>
      </c>
      <c r="O220">
        <v>63.19</v>
      </c>
    </row>
    <row r="221" spans="1:15" x14ac:dyDescent="0.35">
      <c r="A221" t="s">
        <v>76</v>
      </c>
      <c r="B221" t="s">
        <v>365</v>
      </c>
      <c r="C221" s="1">
        <v>38463</v>
      </c>
      <c r="D221">
        <v>17</v>
      </c>
      <c r="E221">
        <v>19</v>
      </c>
      <c r="F221">
        <v>18</v>
      </c>
      <c r="G221">
        <v>14</v>
      </c>
      <c r="H221">
        <v>17</v>
      </c>
      <c r="I221">
        <v>16</v>
      </c>
      <c r="J221">
        <v>10</v>
      </c>
      <c r="K221">
        <v>18</v>
      </c>
      <c r="L221">
        <v>16</v>
      </c>
      <c r="M221">
        <v>16</v>
      </c>
      <c r="N221">
        <v>161</v>
      </c>
      <c r="O221">
        <v>72.069999999999993</v>
      </c>
    </row>
    <row r="222" spans="1:15" x14ac:dyDescent="0.35">
      <c r="A222" t="s">
        <v>76</v>
      </c>
      <c r="B222" t="s">
        <v>366</v>
      </c>
      <c r="C222" s="1">
        <v>38649</v>
      </c>
      <c r="D222">
        <v>19</v>
      </c>
      <c r="E222">
        <v>17</v>
      </c>
      <c r="F222">
        <v>19</v>
      </c>
      <c r="G222">
        <v>14</v>
      </c>
      <c r="H222">
        <v>19</v>
      </c>
      <c r="I222">
        <v>19</v>
      </c>
      <c r="J222">
        <v>15</v>
      </c>
      <c r="K222">
        <v>17</v>
      </c>
      <c r="L222">
        <v>15</v>
      </c>
      <c r="M222">
        <v>19</v>
      </c>
      <c r="N222">
        <v>173</v>
      </c>
      <c r="O222">
        <v>76.84</v>
      </c>
    </row>
    <row r="223" spans="1:15" x14ac:dyDescent="0.35">
      <c r="A223" t="s">
        <v>77</v>
      </c>
      <c r="B223" t="s">
        <v>367</v>
      </c>
      <c r="C223" s="1">
        <v>36811</v>
      </c>
      <c r="D223">
        <v>18</v>
      </c>
      <c r="E223">
        <v>17</v>
      </c>
      <c r="F223">
        <v>17</v>
      </c>
      <c r="G223">
        <v>8</v>
      </c>
      <c r="I223">
        <v>18</v>
      </c>
      <c r="J223">
        <v>10</v>
      </c>
      <c r="K223">
        <v>18</v>
      </c>
      <c r="L223">
        <v>20</v>
      </c>
      <c r="M223">
        <v>17</v>
      </c>
      <c r="N223">
        <v>143</v>
      </c>
      <c r="O223">
        <v>62.17</v>
      </c>
    </row>
    <row r="224" spans="1:15" x14ac:dyDescent="0.35">
      <c r="A224" t="s">
        <v>78</v>
      </c>
      <c r="B224" t="s">
        <v>368</v>
      </c>
      <c r="C224" s="1">
        <v>41424</v>
      </c>
      <c r="D224">
        <v>16</v>
      </c>
      <c r="E224">
        <v>20</v>
      </c>
      <c r="F224">
        <v>18</v>
      </c>
      <c r="G224">
        <v>20</v>
      </c>
      <c r="H224">
        <v>20</v>
      </c>
      <c r="I224">
        <v>18</v>
      </c>
      <c r="J224">
        <v>18</v>
      </c>
      <c r="K224">
        <v>17</v>
      </c>
      <c r="L224">
        <v>20</v>
      </c>
      <c r="M224">
        <v>10</v>
      </c>
      <c r="N224">
        <v>177</v>
      </c>
      <c r="O224">
        <v>48.86</v>
      </c>
    </row>
    <row r="225" spans="1:15" x14ac:dyDescent="0.35">
      <c r="A225" t="s">
        <v>79</v>
      </c>
      <c r="B225" t="s">
        <v>369</v>
      </c>
      <c r="C225" s="1">
        <v>39714</v>
      </c>
      <c r="D225">
        <v>11</v>
      </c>
      <c r="E225">
        <v>12</v>
      </c>
      <c r="F225">
        <v>11</v>
      </c>
      <c r="G225">
        <v>4</v>
      </c>
      <c r="H225">
        <v>12</v>
      </c>
      <c r="I225">
        <v>13</v>
      </c>
      <c r="J225">
        <v>12</v>
      </c>
      <c r="K225">
        <v>15</v>
      </c>
      <c r="L225">
        <v>14</v>
      </c>
      <c r="M225">
        <v>17</v>
      </c>
      <c r="N225">
        <v>121</v>
      </c>
      <c r="O225">
        <v>50.89</v>
      </c>
    </row>
    <row r="226" spans="1:15" x14ac:dyDescent="0.35">
      <c r="A226" t="s">
        <v>79</v>
      </c>
      <c r="B226" t="s">
        <v>370</v>
      </c>
      <c r="C226" s="1">
        <v>42130</v>
      </c>
      <c r="D226">
        <v>4</v>
      </c>
      <c r="E226">
        <v>8</v>
      </c>
      <c r="F226">
        <v>12</v>
      </c>
      <c r="G226">
        <v>6</v>
      </c>
      <c r="H226">
        <v>10</v>
      </c>
      <c r="I226">
        <v>11</v>
      </c>
      <c r="J226">
        <v>7</v>
      </c>
      <c r="K226">
        <v>19</v>
      </c>
      <c r="L226">
        <v>16</v>
      </c>
      <c r="M226">
        <v>10</v>
      </c>
      <c r="N226">
        <v>103</v>
      </c>
      <c r="O226">
        <v>40.01</v>
      </c>
    </row>
    <row r="227" spans="1:15" x14ac:dyDescent="0.35">
      <c r="A227" t="s">
        <v>79</v>
      </c>
      <c r="B227" t="s">
        <v>372</v>
      </c>
      <c r="C227" s="1">
        <v>42325</v>
      </c>
      <c r="D227">
        <v>4</v>
      </c>
      <c r="E227">
        <v>6</v>
      </c>
      <c r="F227">
        <v>12</v>
      </c>
      <c r="G227">
        <v>6</v>
      </c>
      <c r="H227">
        <v>10</v>
      </c>
      <c r="I227">
        <v>9</v>
      </c>
      <c r="J227">
        <v>7</v>
      </c>
      <c r="K227">
        <v>19</v>
      </c>
      <c r="L227">
        <v>10</v>
      </c>
      <c r="M227">
        <v>12</v>
      </c>
      <c r="N227">
        <v>95</v>
      </c>
      <c r="O227">
        <v>58.63</v>
      </c>
    </row>
    <row r="228" spans="1:15" x14ac:dyDescent="0.35">
      <c r="A228" t="s">
        <v>79</v>
      </c>
      <c r="B228" t="s">
        <v>373</v>
      </c>
      <c r="C228" s="1">
        <v>42509</v>
      </c>
      <c r="D228">
        <v>4</v>
      </c>
      <c r="E228">
        <v>6</v>
      </c>
      <c r="F228">
        <v>12</v>
      </c>
      <c r="G228">
        <v>6</v>
      </c>
      <c r="H228">
        <v>10</v>
      </c>
      <c r="I228">
        <v>12</v>
      </c>
      <c r="J228">
        <v>7</v>
      </c>
      <c r="K228">
        <v>18</v>
      </c>
      <c r="L228">
        <v>17</v>
      </c>
      <c r="M228">
        <v>10</v>
      </c>
      <c r="N228">
        <v>102</v>
      </c>
      <c r="O228">
        <v>49.93</v>
      </c>
    </row>
    <row r="229" spans="1:15" x14ac:dyDescent="0.35">
      <c r="A229" t="s">
        <v>79</v>
      </c>
      <c r="B229" t="s">
        <v>375</v>
      </c>
      <c r="C229" s="1">
        <v>42682</v>
      </c>
      <c r="D229">
        <v>2</v>
      </c>
      <c r="E229">
        <v>5</v>
      </c>
      <c r="F229">
        <v>11</v>
      </c>
      <c r="G229">
        <v>5</v>
      </c>
      <c r="H229">
        <v>2</v>
      </c>
      <c r="I229">
        <v>7</v>
      </c>
      <c r="J229">
        <v>5</v>
      </c>
      <c r="K229">
        <v>17</v>
      </c>
      <c r="L229">
        <v>10</v>
      </c>
      <c r="M229">
        <v>7</v>
      </c>
      <c r="N229">
        <v>71</v>
      </c>
      <c r="O229">
        <v>45.77</v>
      </c>
    </row>
    <row r="230" spans="1:15" x14ac:dyDescent="0.35">
      <c r="A230" t="s">
        <v>79</v>
      </c>
      <c r="B230" t="s">
        <v>377</v>
      </c>
      <c r="C230" s="1">
        <v>42894</v>
      </c>
      <c r="D230">
        <v>2</v>
      </c>
      <c r="E230">
        <v>8</v>
      </c>
      <c r="F230">
        <v>8</v>
      </c>
      <c r="G230">
        <v>7</v>
      </c>
      <c r="H230">
        <v>8</v>
      </c>
      <c r="I230">
        <v>17</v>
      </c>
      <c r="J230">
        <v>7</v>
      </c>
      <c r="K230">
        <v>19</v>
      </c>
      <c r="L230">
        <v>18</v>
      </c>
      <c r="M230">
        <v>9</v>
      </c>
      <c r="N230">
        <v>103</v>
      </c>
      <c r="O230">
        <v>46.93</v>
      </c>
    </row>
    <row r="231" spans="1:15" x14ac:dyDescent="0.35">
      <c r="A231" t="s">
        <v>79</v>
      </c>
      <c r="B231" t="s">
        <v>379</v>
      </c>
      <c r="C231" s="1">
        <v>43041</v>
      </c>
      <c r="D231">
        <v>2</v>
      </c>
      <c r="E231">
        <v>3</v>
      </c>
      <c r="F231">
        <v>8</v>
      </c>
      <c r="G231">
        <v>5</v>
      </c>
      <c r="H231">
        <v>5</v>
      </c>
      <c r="I231">
        <v>9</v>
      </c>
      <c r="J231">
        <v>5</v>
      </c>
      <c r="K231">
        <v>19</v>
      </c>
      <c r="L231">
        <v>17</v>
      </c>
      <c r="M231">
        <v>12</v>
      </c>
      <c r="N231">
        <v>85</v>
      </c>
      <c r="O231">
        <v>38.79</v>
      </c>
    </row>
    <row r="232" spans="1:15" x14ac:dyDescent="0.35">
      <c r="A232" t="s">
        <v>79</v>
      </c>
      <c r="B232" t="s">
        <v>381</v>
      </c>
      <c r="C232" s="1">
        <v>44692</v>
      </c>
      <c r="D232">
        <v>6</v>
      </c>
      <c r="E232">
        <v>10</v>
      </c>
      <c r="F232">
        <v>8</v>
      </c>
      <c r="G232">
        <v>6</v>
      </c>
      <c r="H232">
        <v>8</v>
      </c>
      <c r="I232">
        <v>10</v>
      </c>
      <c r="J232">
        <v>8</v>
      </c>
      <c r="K232">
        <v>14</v>
      </c>
      <c r="L232">
        <v>11</v>
      </c>
      <c r="M232">
        <v>10</v>
      </c>
      <c r="N232">
        <v>91</v>
      </c>
      <c r="O232">
        <v>32.53</v>
      </c>
    </row>
    <row r="233" spans="1:15" x14ac:dyDescent="0.35">
      <c r="A233" t="s">
        <v>79</v>
      </c>
      <c r="B233" t="s">
        <v>450</v>
      </c>
      <c r="C233" s="1">
        <v>44854</v>
      </c>
      <c r="D233">
        <v>11</v>
      </c>
      <c r="E233">
        <v>15</v>
      </c>
      <c r="F233">
        <v>14</v>
      </c>
      <c r="G233">
        <v>5</v>
      </c>
      <c r="H233">
        <v>11</v>
      </c>
      <c r="I233">
        <v>10</v>
      </c>
      <c r="J233">
        <v>12</v>
      </c>
      <c r="K233">
        <v>16</v>
      </c>
      <c r="L233">
        <v>16</v>
      </c>
      <c r="M233">
        <v>16</v>
      </c>
      <c r="N233">
        <v>126</v>
      </c>
      <c r="O233">
        <v>44.68</v>
      </c>
    </row>
    <row r="234" spans="1:15" x14ac:dyDescent="0.35">
      <c r="A234" t="s">
        <v>80</v>
      </c>
      <c r="B234" t="s">
        <v>382</v>
      </c>
      <c r="C234" s="1">
        <v>43984</v>
      </c>
      <c r="D234">
        <v>9</v>
      </c>
      <c r="E234">
        <v>15</v>
      </c>
      <c r="F234">
        <v>10</v>
      </c>
      <c r="G234">
        <v>6</v>
      </c>
      <c r="H234">
        <v>12</v>
      </c>
      <c r="I234">
        <v>12</v>
      </c>
      <c r="J234">
        <v>10</v>
      </c>
      <c r="K234">
        <v>20</v>
      </c>
      <c r="L234">
        <v>17</v>
      </c>
      <c r="M234">
        <v>20</v>
      </c>
      <c r="N234">
        <v>131</v>
      </c>
      <c r="O234">
        <v>59.86</v>
      </c>
    </row>
    <row r="235" spans="1:15" x14ac:dyDescent="0.35">
      <c r="A235" t="s">
        <v>80</v>
      </c>
      <c r="B235" t="s">
        <v>383</v>
      </c>
      <c r="C235" s="1">
        <v>44132</v>
      </c>
      <c r="D235">
        <v>8</v>
      </c>
      <c r="E235">
        <v>12</v>
      </c>
      <c r="F235">
        <v>10</v>
      </c>
      <c r="G235">
        <v>6</v>
      </c>
      <c r="H235">
        <v>6</v>
      </c>
      <c r="I235">
        <v>6</v>
      </c>
      <c r="J235">
        <v>2</v>
      </c>
      <c r="K235">
        <v>18</v>
      </c>
      <c r="L235">
        <v>12</v>
      </c>
      <c r="M235">
        <v>16</v>
      </c>
      <c r="N235">
        <v>96</v>
      </c>
      <c r="O235">
        <v>57.97</v>
      </c>
    </row>
    <row r="236" spans="1:15" x14ac:dyDescent="0.35">
      <c r="A236" t="s">
        <v>80</v>
      </c>
      <c r="B236" t="s">
        <v>384</v>
      </c>
      <c r="C236" s="1">
        <v>44322</v>
      </c>
      <c r="D236">
        <v>10</v>
      </c>
      <c r="E236">
        <v>15</v>
      </c>
      <c r="F236">
        <v>10</v>
      </c>
      <c r="G236">
        <v>6</v>
      </c>
      <c r="H236">
        <v>15</v>
      </c>
      <c r="I236">
        <v>13</v>
      </c>
      <c r="J236">
        <v>11</v>
      </c>
      <c r="K236">
        <v>20</v>
      </c>
      <c r="L236">
        <v>17</v>
      </c>
      <c r="M236">
        <v>20</v>
      </c>
      <c r="N236">
        <v>137</v>
      </c>
      <c r="O236">
        <v>62.81</v>
      </c>
    </row>
    <row r="237" spans="1:15" x14ac:dyDescent="0.35">
      <c r="A237" t="s">
        <v>80</v>
      </c>
      <c r="B237" t="s">
        <v>385</v>
      </c>
      <c r="C237" s="1">
        <v>44489</v>
      </c>
      <c r="D237">
        <v>14</v>
      </c>
      <c r="E237">
        <v>15</v>
      </c>
      <c r="F237">
        <v>10</v>
      </c>
      <c r="G237">
        <v>9</v>
      </c>
      <c r="H237">
        <v>12</v>
      </c>
      <c r="I237">
        <v>13</v>
      </c>
      <c r="J237">
        <v>8</v>
      </c>
      <c r="K237">
        <v>19</v>
      </c>
      <c r="L237">
        <v>18</v>
      </c>
      <c r="M237">
        <v>18</v>
      </c>
      <c r="N237">
        <v>136</v>
      </c>
      <c r="O237">
        <v>74.72</v>
      </c>
    </row>
    <row r="238" spans="1:15" x14ac:dyDescent="0.35">
      <c r="A238" t="s">
        <v>81</v>
      </c>
      <c r="B238" t="s">
        <v>386</v>
      </c>
      <c r="C238" s="1">
        <v>43223</v>
      </c>
      <c r="D238">
        <v>14</v>
      </c>
      <c r="E238">
        <v>14</v>
      </c>
      <c r="F238">
        <v>15</v>
      </c>
      <c r="G238">
        <v>12</v>
      </c>
      <c r="H238">
        <v>19</v>
      </c>
      <c r="I238">
        <v>17</v>
      </c>
      <c r="J238">
        <v>16</v>
      </c>
      <c r="K238">
        <v>18</v>
      </c>
      <c r="L238">
        <v>19</v>
      </c>
      <c r="M238">
        <v>17</v>
      </c>
      <c r="N238">
        <v>161</v>
      </c>
      <c r="O238">
        <v>58.15</v>
      </c>
    </row>
    <row r="239" spans="1:15" x14ac:dyDescent="0.35">
      <c r="A239" t="s">
        <v>81</v>
      </c>
      <c r="B239" t="s">
        <v>388</v>
      </c>
      <c r="C239" s="1">
        <v>43382</v>
      </c>
      <c r="D239">
        <v>17</v>
      </c>
      <c r="E239">
        <v>13</v>
      </c>
      <c r="F239">
        <v>13</v>
      </c>
      <c r="G239">
        <v>9</v>
      </c>
      <c r="H239">
        <v>20</v>
      </c>
      <c r="I239">
        <v>13</v>
      </c>
      <c r="J239">
        <v>12</v>
      </c>
      <c r="K239">
        <v>20</v>
      </c>
      <c r="L239">
        <v>20</v>
      </c>
      <c r="M239">
        <v>20</v>
      </c>
      <c r="N239">
        <v>157</v>
      </c>
      <c r="O239">
        <v>72.14</v>
      </c>
    </row>
    <row r="240" spans="1:15" x14ac:dyDescent="0.35">
      <c r="A240" t="s">
        <v>81</v>
      </c>
      <c r="B240" t="s">
        <v>389</v>
      </c>
      <c r="C240" s="1">
        <v>43563</v>
      </c>
      <c r="D240">
        <v>12</v>
      </c>
      <c r="E240">
        <v>13</v>
      </c>
      <c r="F240">
        <v>11</v>
      </c>
      <c r="G240">
        <v>10</v>
      </c>
      <c r="H240">
        <v>15</v>
      </c>
      <c r="I240">
        <v>12</v>
      </c>
      <c r="J240">
        <v>12</v>
      </c>
      <c r="K240">
        <v>18</v>
      </c>
      <c r="L240">
        <v>17</v>
      </c>
      <c r="M240">
        <v>19</v>
      </c>
      <c r="N240">
        <v>139</v>
      </c>
      <c r="O240">
        <v>46.73</v>
      </c>
    </row>
    <row r="241" spans="1:15" x14ac:dyDescent="0.35">
      <c r="A241" t="s">
        <v>81</v>
      </c>
      <c r="B241" t="s">
        <v>390</v>
      </c>
      <c r="C241" s="1">
        <v>43747</v>
      </c>
      <c r="D241">
        <v>14</v>
      </c>
      <c r="E241">
        <v>13</v>
      </c>
      <c r="F241">
        <v>16</v>
      </c>
      <c r="G241">
        <v>10</v>
      </c>
      <c r="H241">
        <v>19</v>
      </c>
      <c r="I241">
        <v>12</v>
      </c>
      <c r="J241">
        <v>13</v>
      </c>
      <c r="K241">
        <v>15</v>
      </c>
      <c r="L241">
        <v>20</v>
      </c>
      <c r="M241">
        <v>20</v>
      </c>
      <c r="N241">
        <v>152</v>
      </c>
      <c r="O241">
        <v>67.13</v>
      </c>
    </row>
    <row r="242" spans="1:15" x14ac:dyDescent="0.35">
      <c r="A242" t="s">
        <v>82</v>
      </c>
      <c r="B242" t="s">
        <v>392</v>
      </c>
      <c r="C242" s="1">
        <v>42136</v>
      </c>
      <c r="D242">
        <v>5</v>
      </c>
      <c r="E242">
        <v>11</v>
      </c>
      <c r="F242">
        <v>6</v>
      </c>
      <c r="G242">
        <v>3</v>
      </c>
      <c r="H242">
        <v>16</v>
      </c>
      <c r="I242">
        <v>17</v>
      </c>
      <c r="J242">
        <v>9</v>
      </c>
      <c r="K242">
        <v>17</v>
      </c>
      <c r="L242">
        <v>14</v>
      </c>
      <c r="M242">
        <v>17</v>
      </c>
      <c r="N242">
        <v>115</v>
      </c>
      <c r="O242">
        <v>52.97</v>
      </c>
    </row>
    <row r="243" spans="1:15" x14ac:dyDescent="0.35">
      <c r="A243" t="s">
        <v>82</v>
      </c>
      <c r="B243" t="s">
        <v>394</v>
      </c>
      <c r="C243" s="1">
        <v>42324</v>
      </c>
      <c r="D243">
        <v>6</v>
      </c>
      <c r="E243">
        <v>12</v>
      </c>
      <c r="F243">
        <v>4</v>
      </c>
      <c r="G243">
        <v>2</v>
      </c>
      <c r="H243">
        <v>12</v>
      </c>
      <c r="I243">
        <v>13</v>
      </c>
      <c r="J243">
        <v>7</v>
      </c>
      <c r="K243">
        <v>19</v>
      </c>
      <c r="L243">
        <v>15</v>
      </c>
      <c r="M243">
        <v>17</v>
      </c>
      <c r="N243">
        <v>107</v>
      </c>
      <c r="O243">
        <v>68.16</v>
      </c>
    </row>
    <row r="244" spans="1:15" x14ac:dyDescent="0.35">
      <c r="A244" t="s">
        <v>82</v>
      </c>
      <c r="B244" t="s">
        <v>395</v>
      </c>
      <c r="C244" s="1">
        <v>42506</v>
      </c>
      <c r="D244">
        <v>5</v>
      </c>
      <c r="E244">
        <v>12</v>
      </c>
      <c r="F244">
        <v>6</v>
      </c>
      <c r="G244">
        <v>2</v>
      </c>
      <c r="H244">
        <v>10</v>
      </c>
      <c r="I244">
        <v>13</v>
      </c>
      <c r="J244">
        <v>10</v>
      </c>
      <c r="K244">
        <v>18</v>
      </c>
      <c r="L244">
        <v>15</v>
      </c>
      <c r="M244">
        <v>16</v>
      </c>
      <c r="N244">
        <v>107</v>
      </c>
      <c r="O244">
        <v>43.5</v>
      </c>
    </row>
    <row r="245" spans="1:15" x14ac:dyDescent="0.35">
      <c r="A245" t="s">
        <v>82</v>
      </c>
      <c r="B245" t="s">
        <v>397</v>
      </c>
      <c r="C245" s="1">
        <v>42681</v>
      </c>
      <c r="D245">
        <v>5</v>
      </c>
      <c r="E245">
        <v>11</v>
      </c>
      <c r="F245">
        <v>5</v>
      </c>
      <c r="G245">
        <v>2</v>
      </c>
      <c r="H245">
        <v>12</v>
      </c>
      <c r="I245">
        <v>11</v>
      </c>
      <c r="J245">
        <v>6</v>
      </c>
      <c r="K245">
        <v>17</v>
      </c>
      <c r="L245">
        <v>11</v>
      </c>
      <c r="M245">
        <v>17</v>
      </c>
      <c r="N245">
        <v>97</v>
      </c>
      <c r="O245">
        <v>68.8</v>
      </c>
    </row>
    <row r="246" spans="1:15" x14ac:dyDescent="0.35">
      <c r="A246" t="s">
        <v>82</v>
      </c>
      <c r="B246" t="s">
        <v>399</v>
      </c>
      <c r="C246" s="1">
        <v>43223</v>
      </c>
      <c r="D246">
        <v>14</v>
      </c>
      <c r="E246">
        <v>14</v>
      </c>
      <c r="F246">
        <v>9</v>
      </c>
      <c r="G246">
        <v>2</v>
      </c>
      <c r="H246">
        <v>17</v>
      </c>
      <c r="I246">
        <v>15</v>
      </c>
      <c r="J246">
        <v>16</v>
      </c>
      <c r="K246">
        <v>19</v>
      </c>
      <c r="L246">
        <v>19</v>
      </c>
      <c r="M246">
        <v>20</v>
      </c>
      <c r="N246">
        <v>145</v>
      </c>
      <c r="O246">
        <v>46.57</v>
      </c>
    </row>
    <row r="247" spans="1:15" x14ac:dyDescent="0.35">
      <c r="A247" t="s">
        <v>82</v>
      </c>
      <c r="B247" t="s">
        <v>401</v>
      </c>
      <c r="C247" s="1">
        <v>43382</v>
      </c>
      <c r="D247">
        <v>5</v>
      </c>
      <c r="E247">
        <v>12</v>
      </c>
      <c r="F247">
        <v>6</v>
      </c>
      <c r="G247">
        <v>2</v>
      </c>
      <c r="H247">
        <v>17</v>
      </c>
      <c r="I247">
        <v>12</v>
      </c>
      <c r="J247">
        <v>11</v>
      </c>
      <c r="K247">
        <v>20</v>
      </c>
      <c r="L247">
        <v>16</v>
      </c>
      <c r="M247">
        <v>18</v>
      </c>
      <c r="N247">
        <v>119</v>
      </c>
      <c r="O247">
        <v>70.72</v>
      </c>
    </row>
    <row r="248" spans="1:15" x14ac:dyDescent="0.35">
      <c r="A248" t="s">
        <v>82</v>
      </c>
      <c r="B248" t="s">
        <v>402</v>
      </c>
      <c r="C248" s="1">
        <v>43563</v>
      </c>
      <c r="D248">
        <v>6</v>
      </c>
      <c r="E248">
        <v>12</v>
      </c>
      <c r="F248">
        <v>6</v>
      </c>
      <c r="G248">
        <v>2</v>
      </c>
      <c r="H248">
        <v>10</v>
      </c>
      <c r="I248">
        <v>10</v>
      </c>
      <c r="J248">
        <v>9</v>
      </c>
      <c r="K248">
        <v>18</v>
      </c>
      <c r="L248">
        <v>13</v>
      </c>
      <c r="M248">
        <v>17</v>
      </c>
      <c r="N248">
        <v>103</v>
      </c>
      <c r="O248">
        <v>59.13</v>
      </c>
    </row>
    <row r="249" spans="1:15" x14ac:dyDescent="0.35">
      <c r="A249" t="s">
        <v>82</v>
      </c>
      <c r="B249" t="s">
        <v>403</v>
      </c>
      <c r="C249" s="1">
        <v>43746</v>
      </c>
      <c r="D249">
        <v>5</v>
      </c>
      <c r="E249">
        <v>12</v>
      </c>
      <c r="F249">
        <v>6</v>
      </c>
      <c r="G249">
        <v>3</v>
      </c>
      <c r="H249">
        <v>12</v>
      </c>
      <c r="I249">
        <v>16</v>
      </c>
      <c r="J249">
        <v>8</v>
      </c>
      <c r="K249">
        <v>13</v>
      </c>
      <c r="L249">
        <v>15</v>
      </c>
      <c r="M249">
        <v>17</v>
      </c>
      <c r="N249">
        <v>107</v>
      </c>
      <c r="O249">
        <v>66.13</v>
      </c>
    </row>
    <row r="250" spans="1:15" x14ac:dyDescent="0.35">
      <c r="A250" t="s">
        <v>82</v>
      </c>
      <c r="B250" t="s">
        <v>404</v>
      </c>
      <c r="C250" s="1">
        <v>44341</v>
      </c>
      <c r="D250">
        <v>10</v>
      </c>
      <c r="E250">
        <v>15</v>
      </c>
      <c r="F250">
        <v>6</v>
      </c>
      <c r="G250">
        <v>2</v>
      </c>
      <c r="H250">
        <v>15</v>
      </c>
      <c r="I250">
        <v>7</v>
      </c>
      <c r="J250">
        <v>16</v>
      </c>
      <c r="K250">
        <v>17</v>
      </c>
      <c r="L250">
        <v>15</v>
      </c>
      <c r="M250">
        <v>16</v>
      </c>
      <c r="N250">
        <v>119</v>
      </c>
      <c r="O250">
        <v>61.56</v>
      </c>
    </row>
    <row r="251" spans="1:15" x14ac:dyDescent="0.35">
      <c r="A251" t="s">
        <v>82</v>
      </c>
      <c r="B251" t="s">
        <v>405</v>
      </c>
      <c r="C251" s="1">
        <v>44490</v>
      </c>
      <c r="D251">
        <v>8</v>
      </c>
      <c r="E251">
        <v>13</v>
      </c>
      <c r="F251">
        <v>8</v>
      </c>
      <c r="G251">
        <v>2</v>
      </c>
      <c r="H251">
        <v>15</v>
      </c>
      <c r="I251">
        <v>10</v>
      </c>
      <c r="J251">
        <v>9</v>
      </c>
      <c r="K251">
        <v>20</v>
      </c>
      <c r="L251">
        <v>13</v>
      </c>
      <c r="M251">
        <v>17</v>
      </c>
      <c r="N251">
        <v>115</v>
      </c>
      <c r="O251">
        <v>75.78</v>
      </c>
    </row>
    <row r="252" spans="1:15" x14ac:dyDescent="0.35">
      <c r="A252" t="s">
        <v>84</v>
      </c>
      <c r="B252" t="s">
        <v>406</v>
      </c>
      <c r="C252" s="1">
        <v>39195</v>
      </c>
      <c r="D252">
        <v>18</v>
      </c>
      <c r="E252">
        <v>14</v>
      </c>
      <c r="F252">
        <v>16</v>
      </c>
      <c r="G252">
        <v>11</v>
      </c>
      <c r="H252">
        <v>13</v>
      </c>
      <c r="I252">
        <v>11</v>
      </c>
      <c r="J252">
        <v>12</v>
      </c>
      <c r="K252">
        <v>18</v>
      </c>
      <c r="L252">
        <v>12</v>
      </c>
      <c r="M252">
        <v>15</v>
      </c>
      <c r="N252">
        <v>140</v>
      </c>
      <c r="O252">
        <v>57.66</v>
      </c>
    </row>
    <row r="253" spans="1:15" x14ac:dyDescent="0.35">
      <c r="A253" t="s">
        <v>84</v>
      </c>
      <c r="B253" t="s">
        <v>407</v>
      </c>
      <c r="C253" s="1">
        <v>39359</v>
      </c>
      <c r="D253">
        <v>14</v>
      </c>
      <c r="E253">
        <v>15</v>
      </c>
      <c r="F253">
        <v>17</v>
      </c>
      <c r="G253">
        <v>12</v>
      </c>
      <c r="H253">
        <v>18</v>
      </c>
      <c r="I253">
        <v>14</v>
      </c>
      <c r="J253">
        <v>14</v>
      </c>
      <c r="K253">
        <v>14</v>
      </c>
      <c r="L253">
        <v>12</v>
      </c>
      <c r="M253">
        <v>17</v>
      </c>
      <c r="N253">
        <v>147</v>
      </c>
      <c r="O253">
        <v>66.87</v>
      </c>
    </row>
    <row r="254" spans="1:15" x14ac:dyDescent="0.35">
      <c r="A254" t="s">
        <v>84</v>
      </c>
      <c r="B254" t="s">
        <v>409</v>
      </c>
      <c r="C254" s="1">
        <v>39562</v>
      </c>
      <c r="D254">
        <v>13</v>
      </c>
      <c r="E254">
        <v>15</v>
      </c>
      <c r="F254">
        <v>10</v>
      </c>
      <c r="G254">
        <v>10</v>
      </c>
      <c r="H254">
        <v>14</v>
      </c>
      <c r="I254">
        <v>15</v>
      </c>
      <c r="J254">
        <v>12</v>
      </c>
      <c r="K254">
        <v>19</v>
      </c>
      <c r="L254">
        <v>13</v>
      </c>
      <c r="M254">
        <v>14</v>
      </c>
      <c r="N254">
        <v>135</v>
      </c>
      <c r="O254">
        <v>65.62</v>
      </c>
    </row>
    <row r="255" spans="1:15" x14ac:dyDescent="0.35">
      <c r="A255" t="s">
        <v>84</v>
      </c>
      <c r="B255" t="s">
        <v>410</v>
      </c>
      <c r="C255" s="1">
        <v>39727</v>
      </c>
      <c r="D255">
        <v>14</v>
      </c>
      <c r="E255">
        <v>15</v>
      </c>
      <c r="F255">
        <v>16</v>
      </c>
      <c r="G255">
        <v>11</v>
      </c>
      <c r="H255">
        <v>15</v>
      </c>
      <c r="I255">
        <v>15</v>
      </c>
      <c r="J255">
        <v>12</v>
      </c>
      <c r="K255">
        <v>17</v>
      </c>
      <c r="L255">
        <v>15</v>
      </c>
      <c r="M255">
        <v>13</v>
      </c>
      <c r="N255">
        <v>143</v>
      </c>
      <c r="O255">
        <v>71.930000000000007</v>
      </c>
    </row>
    <row r="256" spans="1:15" x14ac:dyDescent="0.35">
      <c r="A256" t="s">
        <v>86</v>
      </c>
      <c r="B256" t="s">
        <v>411</v>
      </c>
      <c r="C256" s="1">
        <v>39714</v>
      </c>
      <c r="D256">
        <v>18</v>
      </c>
      <c r="E256">
        <v>13</v>
      </c>
      <c r="F256">
        <v>11</v>
      </c>
      <c r="G256">
        <v>12</v>
      </c>
      <c r="H256">
        <v>11</v>
      </c>
      <c r="I256">
        <v>10</v>
      </c>
      <c r="J256">
        <v>6</v>
      </c>
      <c r="K256">
        <v>14</v>
      </c>
      <c r="L256">
        <v>12</v>
      </c>
      <c r="M256">
        <v>13</v>
      </c>
      <c r="N256">
        <v>120</v>
      </c>
      <c r="O256">
        <v>73.02</v>
      </c>
    </row>
    <row r="257" spans="1:15" x14ac:dyDescent="0.35">
      <c r="A257" t="s">
        <v>86</v>
      </c>
      <c r="B257" t="s">
        <v>412</v>
      </c>
      <c r="C257" s="1">
        <v>42506</v>
      </c>
      <c r="D257">
        <v>12</v>
      </c>
      <c r="E257">
        <v>15</v>
      </c>
      <c r="F257">
        <v>5</v>
      </c>
      <c r="G257">
        <v>7</v>
      </c>
      <c r="H257">
        <v>13</v>
      </c>
      <c r="I257">
        <v>16</v>
      </c>
      <c r="J257">
        <v>7</v>
      </c>
      <c r="K257">
        <v>17</v>
      </c>
      <c r="L257">
        <v>15</v>
      </c>
      <c r="M257">
        <v>15</v>
      </c>
      <c r="N257">
        <v>122</v>
      </c>
      <c r="O257">
        <v>63.38</v>
      </c>
    </row>
    <row r="258" spans="1:15" x14ac:dyDescent="0.35">
      <c r="A258" t="s">
        <v>86</v>
      </c>
      <c r="B258" t="s">
        <v>413</v>
      </c>
      <c r="C258" s="1">
        <v>42681</v>
      </c>
      <c r="D258">
        <v>8</v>
      </c>
      <c r="E258">
        <v>15</v>
      </c>
      <c r="F258">
        <v>11</v>
      </c>
      <c r="G258">
        <v>5</v>
      </c>
      <c r="H258">
        <v>12</v>
      </c>
      <c r="I258">
        <v>15</v>
      </c>
      <c r="J258">
        <v>12</v>
      </c>
      <c r="K258">
        <v>19</v>
      </c>
      <c r="L258">
        <v>16</v>
      </c>
      <c r="M258">
        <v>15</v>
      </c>
      <c r="N258">
        <v>128</v>
      </c>
      <c r="O258">
        <v>76.75</v>
      </c>
    </row>
    <row r="259" spans="1:15" x14ac:dyDescent="0.35">
      <c r="A259" t="s">
        <v>86</v>
      </c>
      <c r="B259" t="s">
        <v>415</v>
      </c>
      <c r="C259" s="1">
        <v>42887</v>
      </c>
      <c r="D259">
        <v>13</v>
      </c>
      <c r="E259">
        <v>15</v>
      </c>
      <c r="F259">
        <v>13</v>
      </c>
      <c r="G259">
        <v>4</v>
      </c>
      <c r="H259">
        <v>13</v>
      </c>
      <c r="I259">
        <v>18</v>
      </c>
      <c r="J259">
        <v>11</v>
      </c>
      <c r="K259">
        <v>20</v>
      </c>
      <c r="L259">
        <v>14</v>
      </c>
      <c r="M259">
        <v>18</v>
      </c>
      <c r="N259">
        <v>139</v>
      </c>
      <c r="O259">
        <v>60.04</v>
      </c>
    </row>
    <row r="260" spans="1:15" x14ac:dyDescent="0.35">
      <c r="A260" t="s">
        <v>86</v>
      </c>
      <c r="B260" t="s">
        <v>417</v>
      </c>
      <c r="C260" s="1">
        <v>43034</v>
      </c>
      <c r="D260">
        <v>13</v>
      </c>
      <c r="E260">
        <v>15</v>
      </c>
      <c r="F260">
        <v>16</v>
      </c>
      <c r="G260">
        <v>12</v>
      </c>
      <c r="H260">
        <v>14</v>
      </c>
      <c r="I260">
        <v>15</v>
      </c>
      <c r="J260">
        <v>6</v>
      </c>
      <c r="K260">
        <v>17</v>
      </c>
      <c r="L260">
        <v>13</v>
      </c>
      <c r="M260">
        <v>14</v>
      </c>
      <c r="N260">
        <v>135</v>
      </c>
      <c r="O260">
        <v>77.61</v>
      </c>
    </row>
    <row r="261" spans="1:15" x14ac:dyDescent="0.35">
      <c r="A261" t="s">
        <v>87</v>
      </c>
      <c r="B261" t="s">
        <v>419</v>
      </c>
      <c r="C261" s="1">
        <v>39191</v>
      </c>
      <c r="D261">
        <v>15</v>
      </c>
      <c r="E261">
        <v>15</v>
      </c>
      <c r="F261">
        <v>15</v>
      </c>
      <c r="G261">
        <v>8</v>
      </c>
      <c r="H261">
        <v>16</v>
      </c>
      <c r="I261">
        <v>14</v>
      </c>
      <c r="J261">
        <v>13</v>
      </c>
      <c r="K261">
        <v>18</v>
      </c>
      <c r="L261">
        <v>17</v>
      </c>
      <c r="M261">
        <v>19</v>
      </c>
      <c r="N261">
        <v>150</v>
      </c>
      <c r="O261">
        <v>47.47</v>
      </c>
    </row>
    <row r="262" spans="1:15" x14ac:dyDescent="0.35">
      <c r="A262" t="s">
        <v>87</v>
      </c>
      <c r="B262" t="s">
        <v>420</v>
      </c>
      <c r="C262" s="1">
        <v>39366</v>
      </c>
      <c r="D262">
        <v>15</v>
      </c>
      <c r="E262">
        <v>15</v>
      </c>
      <c r="F262">
        <v>17</v>
      </c>
      <c r="G262">
        <v>8</v>
      </c>
      <c r="H262">
        <v>16</v>
      </c>
      <c r="I262">
        <v>13</v>
      </c>
      <c r="J262">
        <v>12</v>
      </c>
      <c r="K262">
        <v>15</v>
      </c>
      <c r="L262">
        <v>13</v>
      </c>
      <c r="M262">
        <v>14</v>
      </c>
      <c r="N262">
        <v>138</v>
      </c>
      <c r="O262">
        <v>72.11</v>
      </c>
    </row>
    <row r="263" spans="1:15" x14ac:dyDescent="0.35">
      <c r="A263" t="s">
        <v>88</v>
      </c>
      <c r="B263" t="s">
        <v>422</v>
      </c>
      <c r="C263" s="1">
        <v>42130</v>
      </c>
      <c r="D263">
        <v>6</v>
      </c>
      <c r="E263">
        <v>16</v>
      </c>
      <c r="F263">
        <v>17</v>
      </c>
      <c r="G263">
        <v>17</v>
      </c>
      <c r="H263">
        <v>10</v>
      </c>
      <c r="I263">
        <v>10</v>
      </c>
      <c r="J263">
        <v>6</v>
      </c>
      <c r="K263">
        <v>11</v>
      </c>
      <c r="L263">
        <v>18</v>
      </c>
      <c r="M263">
        <v>12</v>
      </c>
      <c r="N263">
        <v>123</v>
      </c>
      <c r="O263">
        <v>37.67</v>
      </c>
    </row>
    <row r="264" spans="1:15" x14ac:dyDescent="0.35">
      <c r="A264" t="s">
        <v>88</v>
      </c>
      <c r="B264" t="s">
        <v>424</v>
      </c>
      <c r="C264" s="1">
        <v>42325</v>
      </c>
      <c r="D264">
        <v>11</v>
      </c>
      <c r="E264">
        <v>16</v>
      </c>
      <c r="F264">
        <v>15</v>
      </c>
      <c r="G264">
        <v>16</v>
      </c>
      <c r="H264">
        <v>14</v>
      </c>
      <c r="I264">
        <v>8</v>
      </c>
      <c r="J264">
        <v>5</v>
      </c>
      <c r="K264">
        <v>10</v>
      </c>
      <c r="L264">
        <v>15</v>
      </c>
      <c r="M264">
        <v>12</v>
      </c>
      <c r="N264">
        <v>122</v>
      </c>
      <c r="O264">
        <v>64.17</v>
      </c>
    </row>
    <row r="265" spans="1:15" x14ac:dyDescent="0.35">
      <c r="A265" t="s">
        <v>88</v>
      </c>
      <c r="B265" t="s">
        <v>425</v>
      </c>
      <c r="C265" s="1">
        <v>42509</v>
      </c>
      <c r="D265">
        <v>5</v>
      </c>
      <c r="E265">
        <v>16</v>
      </c>
      <c r="F265">
        <v>16</v>
      </c>
      <c r="G265">
        <v>15</v>
      </c>
      <c r="H265">
        <v>10</v>
      </c>
      <c r="I265">
        <v>12</v>
      </c>
      <c r="J265">
        <v>5</v>
      </c>
      <c r="K265">
        <v>12</v>
      </c>
      <c r="L265">
        <v>16</v>
      </c>
      <c r="M265">
        <v>11</v>
      </c>
      <c r="N265">
        <v>118</v>
      </c>
      <c r="O265">
        <v>33.9</v>
      </c>
    </row>
    <row r="266" spans="1:15" x14ac:dyDescent="0.35">
      <c r="A266" t="s">
        <v>88</v>
      </c>
      <c r="B266" t="s">
        <v>427</v>
      </c>
      <c r="C266" s="1">
        <v>42675</v>
      </c>
      <c r="D266">
        <v>5</v>
      </c>
      <c r="E266">
        <v>15</v>
      </c>
      <c r="F266">
        <v>15</v>
      </c>
      <c r="G266">
        <v>17</v>
      </c>
      <c r="H266">
        <v>12</v>
      </c>
      <c r="I266">
        <v>12</v>
      </c>
      <c r="J266">
        <v>10</v>
      </c>
      <c r="K266">
        <v>15</v>
      </c>
      <c r="L266">
        <v>15</v>
      </c>
      <c r="M266">
        <v>10</v>
      </c>
      <c r="N266">
        <v>126</v>
      </c>
      <c r="O266">
        <v>61.81</v>
      </c>
    </row>
    <row r="267" spans="1:15" x14ac:dyDescent="0.35">
      <c r="A267" t="s">
        <v>88</v>
      </c>
      <c r="B267" t="s">
        <v>429</v>
      </c>
      <c r="C267" s="1">
        <v>42864</v>
      </c>
      <c r="D267">
        <v>7</v>
      </c>
      <c r="E267">
        <v>15</v>
      </c>
      <c r="F267">
        <v>13</v>
      </c>
      <c r="G267">
        <v>16</v>
      </c>
      <c r="H267">
        <v>10</v>
      </c>
      <c r="I267">
        <v>7</v>
      </c>
      <c r="J267">
        <v>5</v>
      </c>
      <c r="K267">
        <v>18</v>
      </c>
      <c r="L267">
        <v>19</v>
      </c>
      <c r="M267">
        <v>17</v>
      </c>
      <c r="N267">
        <v>127</v>
      </c>
      <c r="O267">
        <v>46.39</v>
      </c>
    </row>
    <row r="268" spans="1:15" x14ac:dyDescent="0.35">
      <c r="A268" t="s">
        <v>88</v>
      </c>
      <c r="B268" t="s">
        <v>431</v>
      </c>
      <c r="C268" s="1">
        <v>42991</v>
      </c>
      <c r="D268">
        <v>7</v>
      </c>
      <c r="E268">
        <v>15</v>
      </c>
      <c r="F268">
        <v>9</v>
      </c>
      <c r="G268">
        <v>14</v>
      </c>
      <c r="H268">
        <v>10</v>
      </c>
      <c r="I268">
        <v>9</v>
      </c>
      <c r="J268">
        <v>6</v>
      </c>
      <c r="K268">
        <v>13</v>
      </c>
      <c r="L268">
        <v>15</v>
      </c>
      <c r="M268">
        <v>16</v>
      </c>
      <c r="N268">
        <v>114</v>
      </c>
      <c r="O268">
        <v>44.3</v>
      </c>
    </row>
    <row r="269" spans="1:15" x14ac:dyDescent="0.35">
      <c r="A269" t="s">
        <v>88</v>
      </c>
      <c r="B269" t="s">
        <v>432</v>
      </c>
      <c r="C269" s="1">
        <v>44692</v>
      </c>
      <c r="D269">
        <v>9</v>
      </c>
      <c r="E269">
        <v>15</v>
      </c>
      <c r="F269">
        <v>11</v>
      </c>
      <c r="G269">
        <v>14</v>
      </c>
      <c r="H269">
        <v>12</v>
      </c>
      <c r="I269">
        <v>13</v>
      </c>
      <c r="J269">
        <v>6</v>
      </c>
      <c r="K269">
        <v>15</v>
      </c>
      <c r="L269">
        <v>16</v>
      </c>
      <c r="M269">
        <v>10</v>
      </c>
      <c r="N269">
        <v>121</v>
      </c>
      <c r="O269">
        <v>36.31</v>
      </c>
    </row>
    <row r="270" spans="1:15" x14ac:dyDescent="0.35">
      <c r="A270" t="s">
        <v>88</v>
      </c>
      <c r="B270" t="s">
        <v>451</v>
      </c>
      <c r="C270" s="1">
        <v>44854</v>
      </c>
      <c r="D270">
        <v>10</v>
      </c>
      <c r="E270">
        <v>15</v>
      </c>
      <c r="F270">
        <v>14</v>
      </c>
      <c r="G270">
        <v>14</v>
      </c>
      <c r="H270">
        <v>14</v>
      </c>
      <c r="I270">
        <v>14</v>
      </c>
      <c r="J270">
        <v>8</v>
      </c>
      <c r="K270">
        <v>14</v>
      </c>
      <c r="L270">
        <v>16</v>
      </c>
      <c r="M270">
        <v>10</v>
      </c>
      <c r="N270">
        <v>129</v>
      </c>
      <c r="O270">
        <v>53.46</v>
      </c>
    </row>
    <row r="271" spans="1:15" x14ac:dyDescent="0.35">
      <c r="A271" t="s">
        <v>90</v>
      </c>
      <c r="B271" t="s">
        <v>433</v>
      </c>
      <c r="C271" s="1">
        <v>39197</v>
      </c>
      <c r="D271">
        <v>17</v>
      </c>
      <c r="E271">
        <v>10</v>
      </c>
      <c r="F271">
        <v>6</v>
      </c>
      <c r="G271">
        <v>2</v>
      </c>
      <c r="H271">
        <v>11</v>
      </c>
      <c r="I271">
        <v>12</v>
      </c>
      <c r="J271">
        <v>12</v>
      </c>
      <c r="K271">
        <v>20</v>
      </c>
      <c r="L271">
        <v>19</v>
      </c>
      <c r="M271">
        <v>14</v>
      </c>
      <c r="N271">
        <v>123</v>
      </c>
      <c r="O271">
        <v>46.64</v>
      </c>
    </row>
    <row r="272" spans="1:15" x14ac:dyDescent="0.35">
      <c r="A272" t="s">
        <v>90</v>
      </c>
      <c r="B272" t="s">
        <v>434</v>
      </c>
      <c r="C272" s="1">
        <v>39385</v>
      </c>
      <c r="D272">
        <v>13</v>
      </c>
      <c r="E272">
        <v>8</v>
      </c>
      <c r="F272">
        <v>5</v>
      </c>
      <c r="G272">
        <v>3</v>
      </c>
      <c r="H272">
        <v>8</v>
      </c>
      <c r="I272">
        <v>12</v>
      </c>
      <c r="J272">
        <v>16</v>
      </c>
      <c r="K272">
        <v>18</v>
      </c>
      <c r="L272">
        <v>12</v>
      </c>
      <c r="M272">
        <v>9</v>
      </c>
      <c r="N272">
        <v>104</v>
      </c>
      <c r="O272">
        <v>62.49</v>
      </c>
    </row>
    <row r="273" spans="1:15" x14ac:dyDescent="0.35">
      <c r="A273" t="s">
        <v>91</v>
      </c>
      <c r="B273" t="s">
        <v>435</v>
      </c>
      <c r="C273" s="1">
        <v>38811</v>
      </c>
      <c r="D273">
        <v>20</v>
      </c>
      <c r="E273">
        <v>20</v>
      </c>
      <c r="F273">
        <v>20</v>
      </c>
      <c r="G273">
        <v>20</v>
      </c>
      <c r="H273">
        <v>13</v>
      </c>
      <c r="I273">
        <v>20</v>
      </c>
      <c r="J273">
        <v>19</v>
      </c>
      <c r="K273">
        <v>14</v>
      </c>
      <c r="L273">
        <v>19</v>
      </c>
      <c r="M273">
        <v>10</v>
      </c>
      <c r="N273">
        <v>175</v>
      </c>
      <c r="O273">
        <v>74.42</v>
      </c>
    </row>
    <row r="274" spans="1:15" x14ac:dyDescent="0.35">
      <c r="A274" t="s">
        <v>91</v>
      </c>
      <c r="B274" t="s">
        <v>436</v>
      </c>
      <c r="C274" s="1">
        <v>38980</v>
      </c>
      <c r="D274">
        <v>13</v>
      </c>
      <c r="E274">
        <v>20</v>
      </c>
      <c r="F274">
        <v>19</v>
      </c>
      <c r="G274">
        <v>20</v>
      </c>
      <c r="H274">
        <v>11</v>
      </c>
      <c r="I274">
        <v>19</v>
      </c>
      <c r="J274">
        <v>18</v>
      </c>
      <c r="K274">
        <v>5</v>
      </c>
      <c r="L274">
        <v>19</v>
      </c>
      <c r="M274">
        <v>7</v>
      </c>
      <c r="N274">
        <v>151</v>
      </c>
      <c r="O274">
        <v>32.380000000000003</v>
      </c>
    </row>
    <row r="275" spans="1:15" x14ac:dyDescent="0.35">
      <c r="A275" t="s">
        <v>91</v>
      </c>
      <c r="B275" t="s">
        <v>438</v>
      </c>
      <c r="C275" s="1">
        <v>42432</v>
      </c>
      <c r="D275">
        <v>18</v>
      </c>
      <c r="E275">
        <v>20</v>
      </c>
      <c r="F275">
        <v>14</v>
      </c>
      <c r="G275">
        <v>20</v>
      </c>
      <c r="H275">
        <v>20</v>
      </c>
      <c r="I275">
        <v>14</v>
      </c>
      <c r="J275">
        <v>15</v>
      </c>
      <c r="K275">
        <v>20</v>
      </c>
      <c r="L275">
        <v>20</v>
      </c>
      <c r="M275">
        <v>12</v>
      </c>
      <c r="N275">
        <v>173</v>
      </c>
      <c r="O275">
        <v>75</v>
      </c>
    </row>
    <row r="276" spans="1:15" x14ac:dyDescent="0.35">
      <c r="A276" t="s">
        <v>91</v>
      </c>
      <c r="B276" t="s">
        <v>439</v>
      </c>
      <c r="C276" s="1">
        <v>42647</v>
      </c>
      <c r="D276">
        <v>16</v>
      </c>
      <c r="E276">
        <v>20</v>
      </c>
      <c r="F276">
        <v>16</v>
      </c>
      <c r="G276">
        <v>20</v>
      </c>
      <c r="H276">
        <v>19</v>
      </c>
      <c r="I276">
        <v>18</v>
      </c>
      <c r="J276">
        <v>17</v>
      </c>
      <c r="K276">
        <v>13</v>
      </c>
      <c r="L276">
        <v>20</v>
      </c>
      <c r="M276">
        <v>18</v>
      </c>
      <c r="N276">
        <v>177</v>
      </c>
      <c r="O276">
        <v>73.17</v>
      </c>
    </row>
  </sheetData>
  <sortState ref="A2:N276">
    <sortCondition ref="A2:A276"/>
    <sortCondition ref="C2:C276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958D4-D564-4EC0-B371-6FF09487FB6D}">
  <dimension ref="A1:Z13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4.5" x14ac:dyDescent="0.35"/>
  <cols>
    <col min="1" max="1" width="12.90625" bestFit="1" customWidth="1"/>
    <col min="3" max="3" width="13.453125" bestFit="1" customWidth="1"/>
  </cols>
  <sheetData>
    <row r="1" spans="1:21" x14ac:dyDescent="0.35">
      <c r="A1" t="s">
        <v>0</v>
      </c>
      <c r="B1" t="s">
        <v>92</v>
      </c>
      <c r="C1" t="s">
        <v>1</v>
      </c>
      <c r="D1" t="s">
        <v>440</v>
      </c>
      <c r="E1" t="s">
        <v>460</v>
      </c>
      <c r="F1" t="s">
        <v>461</v>
      </c>
      <c r="G1" t="s">
        <v>462</v>
      </c>
      <c r="H1" t="s">
        <v>463</v>
      </c>
      <c r="I1" t="s">
        <v>441</v>
      </c>
      <c r="J1" t="s">
        <v>464</v>
      </c>
      <c r="K1" t="s">
        <v>465</v>
      </c>
      <c r="L1" t="s">
        <v>466</v>
      </c>
      <c r="M1" t="s">
        <v>467</v>
      </c>
      <c r="N1" t="s">
        <v>468</v>
      </c>
      <c r="O1" t="s">
        <v>458</v>
      </c>
      <c r="Q1" t="s">
        <v>453</v>
      </c>
      <c r="R1" t="s">
        <v>454</v>
      </c>
      <c r="S1" t="s">
        <v>458</v>
      </c>
      <c r="T1" t="s">
        <v>513</v>
      </c>
      <c r="U1" t="s">
        <v>514</v>
      </c>
    </row>
    <row r="2" spans="1:21" x14ac:dyDescent="0.35">
      <c r="A2" t="s">
        <v>7</v>
      </c>
      <c r="B2" t="s">
        <v>95</v>
      </c>
      <c r="C2" s="1">
        <v>39968</v>
      </c>
      <c r="D2">
        <v>18</v>
      </c>
      <c r="E2">
        <v>15</v>
      </c>
      <c r="F2">
        <v>18</v>
      </c>
      <c r="G2">
        <v>11</v>
      </c>
      <c r="H2">
        <v>16</v>
      </c>
      <c r="I2">
        <v>12</v>
      </c>
      <c r="J2">
        <v>11</v>
      </c>
      <c r="K2">
        <v>15</v>
      </c>
      <c r="L2">
        <v>16</v>
      </c>
      <c r="M2">
        <v>16</v>
      </c>
      <c r="N2">
        <v>148</v>
      </c>
      <c r="O2">
        <v>37.08</v>
      </c>
      <c r="Q2" t="str">
        <f>+A2</f>
        <v>4ABHT001.90</v>
      </c>
      <c r="R2">
        <f>N5</f>
        <v>125.66666666666667</v>
      </c>
      <c r="S2">
        <f>O5</f>
        <v>36.813333333333333</v>
      </c>
      <c r="T2">
        <f>N6</f>
        <v>21.12660250332107</v>
      </c>
      <c r="U2">
        <f>O6</f>
        <v>1.9437678187822052</v>
      </c>
    </row>
    <row r="3" spans="1:21" x14ac:dyDescent="0.35">
      <c r="A3" t="s">
        <v>7</v>
      </c>
      <c r="B3" t="s">
        <v>98</v>
      </c>
      <c r="C3" s="1">
        <v>40261</v>
      </c>
      <c r="D3">
        <v>5</v>
      </c>
      <c r="E3">
        <v>14</v>
      </c>
      <c r="F3">
        <v>7</v>
      </c>
      <c r="G3">
        <v>3</v>
      </c>
      <c r="H3">
        <v>11</v>
      </c>
      <c r="I3">
        <v>12</v>
      </c>
      <c r="J3">
        <v>6</v>
      </c>
      <c r="K3">
        <v>16</v>
      </c>
      <c r="L3">
        <v>18</v>
      </c>
      <c r="M3">
        <v>14</v>
      </c>
      <c r="N3">
        <v>106</v>
      </c>
      <c r="O3">
        <v>38.61</v>
      </c>
      <c r="Q3" t="str">
        <f>+A8</f>
        <v>4ACRV005.10</v>
      </c>
      <c r="R3">
        <f>+N10</f>
        <v>141</v>
      </c>
      <c r="S3">
        <f>+O10</f>
        <v>71.385000000000005</v>
      </c>
      <c r="T3">
        <f>N11</f>
        <v>8.4852813742385695</v>
      </c>
      <c r="U3">
        <f>O11</f>
        <v>6.5831641328467594</v>
      </c>
    </row>
    <row r="4" spans="1:21" x14ac:dyDescent="0.35">
      <c r="A4" t="s">
        <v>7</v>
      </c>
      <c r="B4" t="s">
        <v>100</v>
      </c>
      <c r="C4" s="1">
        <v>40492</v>
      </c>
      <c r="D4">
        <v>9</v>
      </c>
      <c r="E4">
        <v>16</v>
      </c>
      <c r="F4">
        <v>10</v>
      </c>
      <c r="G4">
        <v>4</v>
      </c>
      <c r="H4">
        <v>13</v>
      </c>
      <c r="I4">
        <v>8</v>
      </c>
      <c r="J4">
        <v>8</v>
      </c>
      <c r="K4">
        <v>19</v>
      </c>
      <c r="L4">
        <v>20</v>
      </c>
      <c r="M4">
        <v>16</v>
      </c>
      <c r="N4">
        <v>123</v>
      </c>
      <c r="O4">
        <v>34.75</v>
      </c>
      <c r="Q4" t="str">
        <f>+A13</f>
        <v>4AGSH001.28</v>
      </c>
      <c r="R4">
        <f>+N15</f>
        <v>132.5</v>
      </c>
      <c r="S4">
        <f>+O15</f>
        <v>47.085000000000001</v>
      </c>
      <c r="T4">
        <f>+N16</f>
        <v>4.9497474683058327</v>
      </c>
      <c r="U4">
        <f>+O16</f>
        <v>2.2980970388562794</v>
      </c>
    </row>
    <row r="5" spans="1:21" x14ac:dyDescent="0.35">
      <c r="C5" s="1" t="s">
        <v>469</v>
      </c>
      <c r="D5">
        <f>AVERAGE(D2:D4)</f>
        <v>10.666666666666666</v>
      </c>
      <c r="E5">
        <f t="shared" ref="E5:O5" si="0">AVERAGE(E2:E4)</f>
        <v>15</v>
      </c>
      <c r="F5">
        <f t="shared" si="0"/>
        <v>11.666666666666666</v>
      </c>
      <c r="G5">
        <f t="shared" si="0"/>
        <v>6</v>
      </c>
      <c r="H5">
        <f t="shared" si="0"/>
        <v>13.333333333333334</v>
      </c>
      <c r="I5">
        <f t="shared" si="0"/>
        <v>10.666666666666666</v>
      </c>
      <c r="J5">
        <f t="shared" si="0"/>
        <v>8.3333333333333339</v>
      </c>
      <c r="K5">
        <f t="shared" si="0"/>
        <v>16.666666666666668</v>
      </c>
      <c r="L5">
        <f t="shared" si="0"/>
        <v>18</v>
      </c>
      <c r="M5">
        <f t="shared" si="0"/>
        <v>15.333333333333334</v>
      </c>
      <c r="N5">
        <f t="shared" si="0"/>
        <v>125.66666666666667</v>
      </c>
      <c r="O5">
        <f t="shared" si="0"/>
        <v>36.813333333333333</v>
      </c>
      <c r="Q5" t="str">
        <f>+A18</f>
        <v>4AMDL002.93</v>
      </c>
      <c r="R5">
        <f>+N29</f>
        <v>96.181818181818187</v>
      </c>
      <c r="S5">
        <f>+O29</f>
        <v>27.603636363636362</v>
      </c>
      <c r="T5">
        <f>+N30</f>
        <v>7.8970650474487263</v>
      </c>
      <c r="U5">
        <f>+O30</f>
        <v>8.0135675859473157</v>
      </c>
    </row>
    <row r="6" spans="1:21" x14ac:dyDescent="0.35">
      <c r="C6" s="1" t="s">
        <v>470</v>
      </c>
      <c r="D6">
        <f>STDEV(D2:D4)</f>
        <v>6.6583281184793934</v>
      </c>
      <c r="E6">
        <f t="shared" ref="E6:O6" si="1">STDEV(E2:E4)</f>
        <v>1</v>
      </c>
      <c r="F6">
        <f t="shared" si="1"/>
        <v>5.6862407030773277</v>
      </c>
      <c r="G6">
        <f t="shared" si="1"/>
        <v>4.358898943540674</v>
      </c>
      <c r="H6">
        <f t="shared" si="1"/>
        <v>2.5166114784235796</v>
      </c>
      <c r="I6">
        <f t="shared" si="1"/>
        <v>2.3094010767585051</v>
      </c>
      <c r="J6">
        <f t="shared" si="1"/>
        <v>2.5166114784235822</v>
      </c>
      <c r="K6">
        <f t="shared" si="1"/>
        <v>2.0816659994661282</v>
      </c>
      <c r="L6">
        <f t="shared" si="1"/>
        <v>2</v>
      </c>
      <c r="M6">
        <f t="shared" si="1"/>
        <v>1.1547005383792517</v>
      </c>
      <c r="N6">
        <f t="shared" si="1"/>
        <v>21.12660250332107</v>
      </c>
      <c r="O6">
        <f t="shared" si="1"/>
        <v>1.9437678187822052</v>
      </c>
      <c r="Q6" t="str">
        <f>+A32</f>
        <v>4AMDL003.34</v>
      </c>
      <c r="R6">
        <f>+N34</f>
        <v>110</v>
      </c>
      <c r="S6">
        <f>+O34</f>
        <v>28.62</v>
      </c>
      <c r="T6">
        <f>+N35</f>
        <v>4.2426406871192848</v>
      </c>
      <c r="U6">
        <f>+O35</f>
        <v>9.1499617485539257</v>
      </c>
    </row>
    <row r="7" spans="1:21" x14ac:dyDescent="0.35">
      <c r="C7" s="1"/>
      <c r="Q7" t="str">
        <f>+A37</f>
        <v>4AMSN000.53</v>
      </c>
      <c r="R7">
        <f>+N42</f>
        <v>140</v>
      </c>
      <c r="S7">
        <f>+O42</f>
        <v>40.342000000000006</v>
      </c>
      <c r="T7">
        <f>+N43</f>
        <v>15.459624833740307</v>
      </c>
      <c r="U7">
        <f>+O43</f>
        <v>3.8363745906780262</v>
      </c>
    </row>
    <row r="8" spans="1:21" x14ac:dyDescent="0.35">
      <c r="A8" t="s">
        <v>25</v>
      </c>
      <c r="B8" t="s">
        <v>139</v>
      </c>
      <c r="C8" s="1">
        <v>42123</v>
      </c>
      <c r="D8">
        <v>12</v>
      </c>
      <c r="E8">
        <v>18</v>
      </c>
      <c r="F8">
        <v>13</v>
      </c>
      <c r="G8">
        <v>6</v>
      </c>
      <c r="H8">
        <v>18</v>
      </c>
      <c r="I8">
        <v>14</v>
      </c>
      <c r="J8">
        <v>13</v>
      </c>
      <c r="K8">
        <v>20</v>
      </c>
      <c r="L8">
        <v>15</v>
      </c>
      <c r="M8">
        <v>18</v>
      </c>
      <c r="N8">
        <v>147</v>
      </c>
      <c r="O8">
        <v>66.73</v>
      </c>
      <c r="Q8" t="str">
        <f>+A45</f>
        <v>4AMSN003.05</v>
      </c>
      <c r="R8">
        <f>+N48</f>
        <v>156</v>
      </c>
      <c r="S8">
        <f>+O48</f>
        <v>55.446666666666658</v>
      </c>
      <c r="T8">
        <f>+N49</f>
        <v>3</v>
      </c>
      <c r="U8">
        <f>+O49</f>
        <v>8.0935550491323056</v>
      </c>
    </row>
    <row r="9" spans="1:21" x14ac:dyDescent="0.35">
      <c r="A9" t="s">
        <v>25</v>
      </c>
      <c r="B9" t="s">
        <v>140</v>
      </c>
      <c r="C9" s="1">
        <v>42268</v>
      </c>
      <c r="D9">
        <v>8</v>
      </c>
      <c r="E9">
        <v>11</v>
      </c>
      <c r="F9">
        <v>11</v>
      </c>
      <c r="G9">
        <v>9</v>
      </c>
      <c r="H9">
        <v>17</v>
      </c>
      <c r="I9">
        <v>17</v>
      </c>
      <c r="J9">
        <v>18</v>
      </c>
      <c r="K9">
        <v>17</v>
      </c>
      <c r="L9">
        <v>13</v>
      </c>
      <c r="M9">
        <v>14</v>
      </c>
      <c r="N9">
        <v>135</v>
      </c>
      <c r="O9">
        <v>76.040000000000006</v>
      </c>
      <c r="Q9" t="str">
        <f>+A51</f>
        <v>4AMUR001.82</v>
      </c>
      <c r="R9">
        <f>+N54</f>
        <v>115</v>
      </c>
      <c r="S9">
        <f>+O54</f>
        <v>19.446666666666669</v>
      </c>
      <c r="T9">
        <f>+N55</f>
        <v>10.535653752852738</v>
      </c>
      <c r="U9">
        <f>+O55</f>
        <v>4.3957517369993973</v>
      </c>
    </row>
    <row r="10" spans="1:21" x14ac:dyDescent="0.35">
      <c r="C10" s="1" t="s">
        <v>469</v>
      </c>
      <c r="D10">
        <f>AVERAGE(D8:D9)</f>
        <v>10</v>
      </c>
      <c r="E10">
        <f t="shared" ref="E10:O10" si="2">AVERAGE(E8:E9)</f>
        <v>14.5</v>
      </c>
      <c r="F10">
        <f t="shared" si="2"/>
        <v>12</v>
      </c>
      <c r="G10">
        <f t="shared" si="2"/>
        <v>7.5</v>
      </c>
      <c r="H10">
        <f t="shared" si="2"/>
        <v>17.5</v>
      </c>
      <c r="I10">
        <f t="shared" si="2"/>
        <v>15.5</v>
      </c>
      <c r="J10">
        <f t="shared" si="2"/>
        <v>15.5</v>
      </c>
      <c r="K10">
        <f t="shared" si="2"/>
        <v>18.5</v>
      </c>
      <c r="L10">
        <f t="shared" si="2"/>
        <v>14</v>
      </c>
      <c r="M10">
        <f t="shared" si="2"/>
        <v>16</v>
      </c>
      <c r="N10">
        <f t="shared" si="2"/>
        <v>141</v>
      </c>
      <c r="O10">
        <f t="shared" si="2"/>
        <v>71.385000000000005</v>
      </c>
      <c r="Q10" t="str">
        <f>+A57</f>
        <v>4AORE000.01</v>
      </c>
      <c r="R10">
        <f>+N59</f>
        <v>71</v>
      </c>
      <c r="S10">
        <f>+O59</f>
        <v>23.285</v>
      </c>
      <c r="T10">
        <f>+N60</f>
        <v>7.0710678118654755</v>
      </c>
      <c r="U10">
        <f>+O60</f>
        <v>1.0960155108391465</v>
      </c>
    </row>
    <row r="11" spans="1:21" x14ac:dyDescent="0.35">
      <c r="C11" s="1" t="s">
        <v>470</v>
      </c>
      <c r="D11">
        <f>STDEV(D8:D9)</f>
        <v>2.8284271247461903</v>
      </c>
      <c r="E11">
        <f t="shared" ref="E11:O11" si="3">STDEV(E8:E9)</f>
        <v>4.9497474683058327</v>
      </c>
      <c r="F11">
        <f t="shared" si="3"/>
        <v>1.4142135623730951</v>
      </c>
      <c r="G11">
        <f t="shared" si="3"/>
        <v>2.1213203435596424</v>
      </c>
      <c r="H11">
        <f t="shared" si="3"/>
        <v>0.70710678118654757</v>
      </c>
      <c r="I11">
        <f t="shared" si="3"/>
        <v>2.1213203435596424</v>
      </c>
      <c r="J11">
        <f t="shared" si="3"/>
        <v>3.5355339059327378</v>
      </c>
      <c r="K11">
        <f t="shared" si="3"/>
        <v>2.1213203435596424</v>
      </c>
      <c r="L11">
        <f t="shared" si="3"/>
        <v>1.4142135623730951</v>
      </c>
      <c r="M11">
        <f t="shared" si="3"/>
        <v>2.8284271247461903</v>
      </c>
      <c r="N11">
        <f t="shared" si="3"/>
        <v>8.4852813742385695</v>
      </c>
      <c r="O11">
        <f t="shared" si="3"/>
        <v>6.5831641328467594</v>
      </c>
      <c r="Q11" t="str">
        <f>+A62</f>
        <v>4APEE001.16</v>
      </c>
      <c r="R11">
        <f>+N64</f>
        <v>124</v>
      </c>
      <c r="S11">
        <f>+O64</f>
        <v>26.914999999999999</v>
      </c>
      <c r="T11">
        <f>+N65</f>
        <v>5.6568542494923806</v>
      </c>
      <c r="U11">
        <f>+O65</f>
        <v>0.8131727983645286</v>
      </c>
    </row>
    <row r="12" spans="1:21" x14ac:dyDescent="0.35">
      <c r="C12" s="1"/>
      <c r="Q12" t="str">
        <f>+Tinker!A12</f>
        <v>4ATKR000.69</v>
      </c>
      <c r="R12">
        <v>99.666666666666671</v>
      </c>
      <c r="S12">
        <v>45.351111111111116</v>
      </c>
      <c r="T12">
        <v>16.99264546796643</v>
      </c>
      <c r="U12">
        <v>7.6407598516843231</v>
      </c>
    </row>
    <row r="13" spans="1:21" x14ac:dyDescent="0.35">
      <c r="A13" t="s">
        <v>34</v>
      </c>
      <c r="B13" t="s">
        <v>163</v>
      </c>
      <c r="C13" s="1">
        <v>41037</v>
      </c>
      <c r="D13">
        <v>9</v>
      </c>
      <c r="E13">
        <v>18</v>
      </c>
      <c r="F13">
        <v>17</v>
      </c>
      <c r="G13">
        <v>18</v>
      </c>
      <c r="H13">
        <v>17</v>
      </c>
      <c r="I13">
        <v>9</v>
      </c>
      <c r="J13">
        <v>10</v>
      </c>
      <c r="K13">
        <v>10</v>
      </c>
      <c r="L13">
        <v>18</v>
      </c>
      <c r="M13">
        <v>10</v>
      </c>
      <c r="N13">
        <v>136</v>
      </c>
      <c r="O13">
        <v>48.71</v>
      </c>
      <c r="Q13" t="str">
        <f>+Tinker!A24</f>
        <v>4ATKR002.26</v>
      </c>
      <c r="R13">
        <v>125</v>
      </c>
      <c r="S13">
        <v>63.839999999999996</v>
      </c>
      <c r="T13">
        <v>19.510680835549195</v>
      </c>
      <c r="U13">
        <v>7.5218038616633933</v>
      </c>
    </row>
    <row r="14" spans="1:21" x14ac:dyDescent="0.35">
      <c r="A14" t="s">
        <v>34</v>
      </c>
      <c r="B14" t="s">
        <v>165</v>
      </c>
      <c r="C14" s="1">
        <v>41150</v>
      </c>
      <c r="D14">
        <v>11</v>
      </c>
      <c r="E14">
        <v>17</v>
      </c>
      <c r="F14">
        <v>13</v>
      </c>
      <c r="G14">
        <v>20</v>
      </c>
      <c r="H14">
        <v>15</v>
      </c>
      <c r="I14">
        <v>11</v>
      </c>
      <c r="J14">
        <v>12</v>
      </c>
      <c r="K14">
        <v>8</v>
      </c>
      <c r="L14">
        <v>13</v>
      </c>
      <c r="M14">
        <v>9</v>
      </c>
      <c r="N14">
        <v>129</v>
      </c>
      <c r="O14">
        <v>45.46</v>
      </c>
      <c r="Q14" t="str">
        <f>+Tinker!A31</f>
        <v>4ATKR003.03</v>
      </c>
      <c r="R14">
        <v>152.25</v>
      </c>
      <c r="S14">
        <v>61.037499999999994</v>
      </c>
      <c r="T14">
        <v>9.5699181466370611</v>
      </c>
      <c r="U14">
        <v>11.156855515780444</v>
      </c>
    </row>
    <row r="15" spans="1:21" x14ac:dyDescent="0.35">
      <c r="C15" s="1" t="s">
        <v>469</v>
      </c>
      <c r="D15">
        <f>AVERAGE(D13:D14)</f>
        <v>10</v>
      </c>
      <c r="E15">
        <f t="shared" ref="E15" si="4">AVERAGE(E13:E14)</f>
        <v>17.5</v>
      </c>
      <c r="F15">
        <f t="shared" ref="F15" si="5">AVERAGE(F13:F14)</f>
        <v>15</v>
      </c>
      <c r="G15">
        <f t="shared" ref="G15" si="6">AVERAGE(G13:G14)</f>
        <v>19</v>
      </c>
      <c r="H15">
        <f t="shared" ref="H15" si="7">AVERAGE(H13:H14)</f>
        <v>16</v>
      </c>
      <c r="I15">
        <f t="shared" ref="I15" si="8">AVERAGE(I13:I14)</f>
        <v>10</v>
      </c>
      <c r="J15">
        <f t="shared" ref="J15" si="9">AVERAGE(J13:J14)</f>
        <v>11</v>
      </c>
      <c r="K15">
        <f t="shared" ref="K15" si="10">AVERAGE(K13:K14)</f>
        <v>9</v>
      </c>
      <c r="L15">
        <f t="shared" ref="L15" si="11">AVERAGE(L13:L14)</f>
        <v>15.5</v>
      </c>
      <c r="M15">
        <f t="shared" ref="M15" si="12">AVERAGE(M13:M14)</f>
        <v>9.5</v>
      </c>
      <c r="N15">
        <f t="shared" ref="N15" si="13">AVERAGE(N13:N14)</f>
        <v>132.5</v>
      </c>
      <c r="O15">
        <f t="shared" ref="O15" si="14">AVERAGE(O13:O14)</f>
        <v>47.085000000000001</v>
      </c>
      <c r="Q15" t="str">
        <f>+Tinker!A38</f>
        <v>4ATKR009.30</v>
      </c>
      <c r="R15">
        <v>113.4</v>
      </c>
      <c r="S15">
        <v>61.331999999999994</v>
      </c>
      <c r="T15">
        <v>13.19259051302828</v>
      </c>
      <c r="U15">
        <v>10.713508399316346</v>
      </c>
    </row>
    <row r="16" spans="1:21" x14ac:dyDescent="0.35">
      <c r="C16" s="1" t="s">
        <v>470</v>
      </c>
      <c r="D16">
        <f>STDEV(D13:D14)</f>
        <v>1.4142135623730951</v>
      </c>
      <c r="E16">
        <f t="shared" ref="E16:O16" si="15">STDEV(E13:E14)</f>
        <v>0.70710678118654757</v>
      </c>
      <c r="F16">
        <f t="shared" si="15"/>
        <v>2.8284271247461903</v>
      </c>
      <c r="G16">
        <f t="shared" si="15"/>
        <v>1.4142135623730951</v>
      </c>
      <c r="H16">
        <f t="shared" si="15"/>
        <v>1.4142135623730951</v>
      </c>
      <c r="I16">
        <f t="shared" si="15"/>
        <v>1.4142135623730951</v>
      </c>
      <c r="J16">
        <f t="shared" si="15"/>
        <v>1.4142135623730951</v>
      </c>
      <c r="K16">
        <f t="shared" si="15"/>
        <v>1.4142135623730951</v>
      </c>
      <c r="L16">
        <f t="shared" si="15"/>
        <v>3.5355339059327378</v>
      </c>
      <c r="M16">
        <f t="shared" si="15"/>
        <v>0.70710678118654757</v>
      </c>
      <c r="N16">
        <f t="shared" si="15"/>
        <v>4.9497474683058327</v>
      </c>
      <c r="O16">
        <f t="shared" si="15"/>
        <v>2.2980970388562794</v>
      </c>
      <c r="Q16" t="str">
        <f>+Tinker!A51</f>
        <v>4ATKR010.54</v>
      </c>
      <c r="R16">
        <v>141.25</v>
      </c>
      <c r="S16">
        <v>65.52000000000001</v>
      </c>
      <c r="T16">
        <v>5.0579969684978394</v>
      </c>
      <c r="U16">
        <v>5.9076278375221571</v>
      </c>
    </row>
    <row r="17" spans="1:21" x14ac:dyDescent="0.35">
      <c r="C17" s="1"/>
      <c r="Q17" t="str">
        <f>+Tinker!A58</f>
        <v>4ATKR014.16</v>
      </c>
      <c r="R17">
        <v>128.80000000000001</v>
      </c>
      <c r="S17">
        <v>70.16</v>
      </c>
      <c r="T17">
        <v>8.1670067956381658</v>
      </c>
      <c r="U17">
        <v>7.9920741988546835</v>
      </c>
    </row>
    <row r="18" spans="1:21" x14ac:dyDescent="0.35">
      <c r="A18" t="s">
        <v>35</v>
      </c>
      <c r="B18" t="s">
        <v>166</v>
      </c>
      <c r="C18" s="1">
        <v>38663</v>
      </c>
      <c r="D18">
        <v>10</v>
      </c>
      <c r="E18">
        <v>11</v>
      </c>
      <c r="F18">
        <v>9</v>
      </c>
      <c r="G18">
        <v>1</v>
      </c>
      <c r="H18">
        <v>10</v>
      </c>
      <c r="I18">
        <v>7</v>
      </c>
      <c r="J18">
        <v>6</v>
      </c>
      <c r="K18">
        <v>15</v>
      </c>
      <c r="L18">
        <v>12</v>
      </c>
      <c r="M18">
        <v>12</v>
      </c>
      <c r="N18">
        <v>93</v>
      </c>
      <c r="O18">
        <v>31.41</v>
      </c>
      <c r="Q18" t="str">
        <f>+Tinker!A66</f>
        <v>4ATKR015.40</v>
      </c>
      <c r="R18">
        <v>144</v>
      </c>
      <c r="S18">
        <v>59.79</v>
      </c>
      <c r="T18">
        <v>8.4852813742385695</v>
      </c>
      <c r="U18">
        <v>17.42311108843656</v>
      </c>
    </row>
    <row r="19" spans="1:21" x14ac:dyDescent="0.35">
      <c r="A19" t="s">
        <v>35</v>
      </c>
      <c r="B19" t="s">
        <v>167</v>
      </c>
      <c r="C19" s="1">
        <v>38841</v>
      </c>
      <c r="D19">
        <v>5</v>
      </c>
      <c r="E19">
        <v>12</v>
      </c>
      <c r="F19">
        <v>7</v>
      </c>
      <c r="G19">
        <v>4</v>
      </c>
      <c r="H19">
        <v>5</v>
      </c>
      <c r="I19">
        <v>7</v>
      </c>
      <c r="J19">
        <v>3</v>
      </c>
      <c r="K19">
        <v>17</v>
      </c>
      <c r="L19">
        <v>17</v>
      </c>
      <c r="M19">
        <v>10</v>
      </c>
      <c r="N19">
        <v>87</v>
      </c>
      <c r="O19">
        <v>23.55</v>
      </c>
      <c r="Q19" t="str">
        <f>+Wolf!A12</f>
        <v>4AWOR000.34</v>
      </c>
      <c r="R19">
        <f>+Wolf!N20</f>
        <v>122.5</v>
      </c>
      <c r="S19">
        <f>+Wolf!O20</f>
        <v>47.251249999999999</v>
      </c>
      <c r="T19">
        <f>+Wolf!N21</f>
        <v>4.9280538030458114</v>
      </c>
      <c r="U19">
        <f>+Wolf!O21</f>
        <v>11.563295918551946</v>
      </c>
    </row>
    <row r="20" spans="1:21" x14ac:dyDescent="0.35">
      <c r="A20" t="s">
        <v>35</v>
      </c>
      <c r="B20" t="s">
        <v>168</v>
      </c>
      <c r="C20" s="1">
        <v>39029</v>
      </c>
      <c r="D20">
        <v>4</v>
      </c>
      <c r="E20">
        <v>12</v>
      </c>
      <c r="F20">
        <v>4</v>
      </c>
      <c r="G20">
        <v>2</v>
      </c>
      <c r="H20">
        <v>7</v>
      </c>
      <c r="I20">
        <v>7</v>
      </c>
      <c r="J20">
        <v>6</v>
      </c>
      <c r="K20">
        <v>16</v>
      </c>
      <c r="L20">
        <v>18</v>
      </c>
      <c r="M20">
        <v>16</v>
      </c>
      <c r="N20">
        <v>92</v>
      </c>
      <c r="O20">
        <v>34.65</v>
      </c>
    </row>
    <row r="21" spans="1:21" x14ac:dyDescent="0.35">
      <c r="A21" t="s">
        <v>35</v>
      </c>
      <c r="B21" t="s">
        <v>169</v>
      </c>
      <c r="C21" s="1">
        <v>39191</v>
      </c>
      <c r="D21">
        <v>4</v>
      </c>
      <c r="E21">
        <v>12</v>
      </c>
      <c r="F21">
        <v>10</v>
      </c>
      <c r="G21">
        <v>4</v>
      </c>
      <c r="H21">
        <v>10</v>
      </c>
      <c r="I21">
        <v>7</v>
      </c>
      <c r="J21">
        <v>6</v>
      </c>
      <c r="K21">
        <v>18</v>
      </c>
      <c r="L21">
        <v>17</v>
      </c>
      <c r="M21">
        <v>12</v>
      </c>
      <c r="N21">
        <v>100</v>
      </c>
      <c r="O21">
        <v>16.190000000000001</v>
      </c>
    </row>
    <row r="22" spans="1:21" x14ac:dyDescent="0.35">
      <c r="A22" t="s">
        <v>35</v>
      </c>
      <c r="B22" t="s">
        <v>170</v>
      </c>
      <c r="C22" s="1">
        <v>39359</v>
      </c>
      <c r="D22">
        <v>10</v>
      </c>
      <c r="E22">
        <v>15</v>
      </c>
      <c r="F22">
        <v>11</v>
      </c>
      <c r="G22">
        <v>3</v>
      </c>
      <c r="H22">
        <v>12</v>
      </c>
      <c r="I22">
        <v>9</v>
      </c>
      <c r="J22">
        <v>2</v>
      </c>
      <c r="K22">
        <v>15</v>
      </c>
      <c r="L22">
        <v>17</v>
      </c>
      <c r="M22">
        <v>9</v>
      </c>
      <c r="N22">
        <v>103</v>
      </c>
      <c r="O22">
        <v>21.49</v>
      </c>
    </row>
    <row r="23" spans="1:21" x14ac:dyDescent="0.35">
      <c r="A23" t="s">
        <v>35</v>
      </c>
      <c r="B23" t="s">
        <v>172</v>
      </c>
      <c r="C23" s="1">
        <v>39968</v>
      </c>
      <c r="D23">
        <v>16</v>
      </c>
      <c r="E23">
        <v>13</v>
      </c>
      <c r="F23">
        <v>16</v>
      </c>
      <c r="G23">
        <v>3</v>
      </c>
      <c r="H23">
        <v>8</v>
      </c>
      <c r="I23">
        <v>5</v>
      </c>
      <c r="J23">
        <v>3</v>
      </c>
      <c r="K23">
        <v>16</v>
      </c>
      <c r="L23">
        <v>18</v>
      </c>
      <c r="M23">
        <v>17</v>
      </c>
      <c r="N23">
        <v>115</v>
      </c>
      <c r="O23">
        <v>15.52</v>
      </c>
    </row>
    <row r="24" spans="1:21" x14ac:dyDescent="0.35">
      <c r="A24" t="s">
        <v>35</v>
      </c>
      <c r="B24" t="s">
        <v>173</v>
      </c>
      <c r="C24" s="1">
        <v>40106</v>
      </c>
      <c r="D24">
        <v>10</v>
      </c>
      <c r="E24">
        <v>10</v>
      </c>
      <c r="F24">
        <v>13</v>
      </c>
      <c r="G24">
        <v>3</v>
      </c>
      <c r="H24">
        <v>7</v>
      </c>
      <c r="I24">
        <v>3</v>
      </c>
      <c r="J24">
        <v>6</v>
      </c>
      <c r="K24">
        <v>15</v>
      </c>
      <c r="L24">
        <v>14</v>
      </c>
      <c r="M24">
        <v>14</v>
      </c>
      <c r="N24">
        <v>95</v>
      </c>
      <c r="O24">
        <v>27.21</v>
      </c>
    </row>
    <row r="25" spans="1:21" x14ac:dyDescent="0.35">
      <c r="A25" t="s">
        <v>35</v>
      </c>
      <c r="B25" t="s">
        <v>174</v>
      </c>
      <c r="C25" s="1">
        <v>42814</v>
      </c>
      <c r="D25">
        <v>6</v>
      </c>
      <c r="E25">
        <v>13</v>
      </c>
      <c r="F25">
        <v>9</v>
      </c>
      <c r="G25">
        <v>2</v>
      </c>
      <c r="H25">
        <v>6</v>
      </c>
      <c r="I25">
        <v>2</v>
      </c>
      <c r="J25">
        <v>3</v>
      </c>
      <c r="K25">
        <v>20</v>
      </c>
      <c r="L25">
        <v>17</v>
      </c>
      <c r="M25">
        <v>19</v>
      </c>
      <c r="N25">
        <v>97</v>
      </c>
      <c r="O25">
        <v>34.93</v>
      </c>
    </row>
    <row r="26" spans="1:21" x14ac:dyDescent="0.35">
      <c r="A26" t="s">
        <v>35</v>
      </c>
      <c r="B26" t="s">
        <v>175</v>
      </c>
      <c r="C26" s="1">
        <v>43020</v>
      </c>
      <c r="D26">
        <v>5</v>
      </c>
      <c r="E26">
        <v>12</v>
      </c>
      <c r="F26">
        <v>5</v>
      </c>
      <c r="G26">
        <v>2</v>
      </c>
      <c r="H26">
        <v>8</v>
      </c>
      <c r="I26">
        <v>8</v>
      </c>
      <c r="J26">
        <v>10</v>
      </c>
      <c r="K26">
        <v>17</v>
      </c>
      <c r="L26">
        <v>16</v>
      </c>
      <c r="M26">
        <v>10</v>
      </c>
      <c r="N26">
        <v>93</v>
      </c>
      <c r="O26">
        <v>27.82</v>
      </c>
    </row>
    <row r="27" spans="1:21" x14ac:dyDescent="0.35">
      <c r="A27" t="s">
        <v>35</v>
      </c>
      <c r="B27" t="s">
        <v>177</v>
      </c>
      <c r="C27" s="1">
        <v>43221</v>
      </c>
      <c r="D27">
        <v>7</v>
      </c>
      <c r="E27">
        <v>12</v>
      </c>
      <c r="F27">
        <v>10</v>
      </c>
      <c r="G27">
        <v>3</v>
      </c>
      <c r="H27">
        <v>8</v>
      </c>
      <c r="I27">
        <v>4</v>
      </c>
      <c r="J27">
        <v>2</v>
      </c>
      <c r="K27">
        <v>18</v>
      </c>
      <c r="L27">
        <v>17</v>
      </c>
      <c r="M27">
        <v>15</v>
      </c>
      <c r="N27">
        <v>96</v>
      </c>
      <c r="O27">
        <v>29.46</v>
      </c>
    </row>
    <row r="28" spans="1:21" x14ac:dyDescent="0.35">
      <c r="A28" t="s">
        <v>35</v>
      </c>
      <c r="B28" t="s">
        <v>178</v>
      </c>
      <c r="C28" s="1">
        <v>43395</v>
      </c>
      <c r="D28">
        <v>7</v>
      </c>
      <c r="E28">
        <v>13</v>
      </c>
      <c r="F28">
        <v>7</v>
      </c>
      <c r="G28">
        <v>3</v>
      </c>
      <c r="H28">
        <v>4</v>
      </c>
      <c r="I28">
        <v>4</v>
      </c>
      <c r="J28">
        <v>2</v>
      </c>
      <c r="K28">
        <v>18</v>
      </c>
      <c r="L28">
        <v>16</v>
      </c>
      <c r="M28">
        <v>13</v>
      </c>
      <c r="N28">
        <v>87</v>
      </c>
      <c r="O28">
        <v>41.41</v>
      </c>
    </row>
    <row r="29" spans="1:21" x14ac:dyDescent="0.35">
      <c r="C29" s="1" t="s">
        <v>469</v>
      </c>
      <c r="D29">
        <f>AVERAGE(D18:D28)</f>
        <v>7.6363636363636367</v>
      </c>
      <c r="E29">
        <f t="shared" ref="E29:O29" si="16">AVERAGE(E18:E28)</f>
        <v>12.272727272727273</v>
      </c>
      <c r="F29">
        <f t="shared" si="16"/>
        <v>9.1818181818181817</v>
      </c>
      <c r="G29">
        <f t="shared" si="16"/>
        <v>2.7272727272727271</v>
      </c>
      <c r="H29">
        <f t="shared" si="16"/>
        <v>7.7272727272727275</v>
      </c>
      <c r="I29">
        <f t="shared" si="16"/>
        <v>5.7272727272727275</v>
      </c>
      <c r="J29">
        <f t="shared" si="16"/>
        <v>4.4545454545454541</v>
      </c>
      <c r="K29">
        <f t="shared" si="16"/>
        <v>16.818181818181817</v>
      </c>
      <c r="L29">
        <f t="shared" si="16"/>
        <v>16.272727272727273</v>
      </c>
      <c r="M29">
        <f t="shared" si="16"/>
        <v>13.363636363636363</v>
      </c>
      <c r="N29">
        <f t="shared" si="16"/>
        <v>96.181818181818187</v>
      </c>
      <c r="O29">
        <f t="shared" si="16"/>
        <v>27.603636363636362</v>
      </c>
    </row>
    <row r="30" spans="1:21" x14ac:dyDescent="0.35">
      <c r="C30" s="1" t="s">
        <v>470</v>
      </c>
      <c r="D30">
        <f>STDEV(D18:D28)</f>
        <v>3.6131074512869739</v>
      </c>
      <c r="E30">
        <f t="shared" ref="E30:O30" si="17">STDEV(E18:E28)</f>
        <v>1.2720777563426764</v>
      </c>
      <c r="F30">
        <f t="shared" si="17"/>
        <v>3.4588489940493736</v>
      </c>
      <c r="G30">
        <f t="shared" si="17"/>
        <v>0.90453403373329111</v>
      </c>
      <c r="H30">
        <f t="shared" si="17"/>
        <v>2.3276988246295551</v>
      </c>
      <c r="I30">
        <f t="shared" si="17"/>
        <v>2.2401298663653004</v>
      </c>
      <c r="J30">
        <f t="shared" si="17"/>
        <v>2.5441555126853532</v>
      </c>
      <c r="K30">
        <f t="shared" si="17"/>
        <v>1.6011359603844901</v>
      </c>
      <c r="L30">
        <f t="shared" si="17"/>
        <v>1.7939291563999404</v>
      </c>
      <c r="M30">
        <f t="shared" si="17"/>
        <v>3.17089032521553</v>
      </c>
      <c r="N30">
        <f t="shared" si="17"/>
        <v>7.8970650474487263</v>
      </c>
      <c r="O30">
        <f t="shared" si="17"/>
        <v>8.0135675859473157</v>
      </c>
    </row>
    <row r="31" spans="1:21" x14ac:dyDescent="0.35">
      <c r="C31" s="1"/>
    </row>
    <row r="32" spans="1:21" x14ac:dyDescent="0.35">
      <c r="A32" t="s">
        <v>36</v>
      </c>
      <c r="B32" t="s">
        <v>179</v>
      </c>
      <c r="C32" s="1">
        <v>38663</v>
      </c>
      <c r="D32">
        <v>7</v>
      </c>
      <c r="E32">
        <v>13</v>
      </c>
      <c r="F32">
        <v>9</v>
      </c>
      <c r="G32">
        <v>10</v>
      </c>
      <c r="H32">
        <v>14</v>
      </c>
      <c r="I32">
        <v>16</v>
      </c>
      <c r="J32">
        <v>7</v>
      </c>
      <c r="K32">
        <v>9</v>
      </c>
      <c r="L32">
        <v>10</v>
      </c>
      <c r="M32">
        <v>12</v>
      </c>
      <c r="N32">
        <v>107</v>
      </c>
      <c r="O32">
        <v>35.090000000000003</v>
      </c>
    </row>
    <row r="33" spans="1:15" x14ac:dyDescent="0.35">
      <c r="A33" t="s">
        <v>36</v>
      </c>
      <c r="B33" t="s">
        <v>181</v>
      </c>
      <c r="C33" s="1">
        <v>38841</v>
      </c>
      <c r="D33">
        <v>6</v>
      </c>
      <c r="E33">
        <v>13</v>
      </c>
      <c r="F33">
        <v>8</v>
      </c>
      <c r="G33">
        <v>15</v>
      </c>
      <c r="H33">
        <v>15</v>
      </c>
      <c r="I33">
        <v>14</v>
      </c>
      <c r="J33">
        <v>5</v>
      </c>
      <c r="K33">
        <v>13</v>
      </c>
      <c r="L33">
        <v>15</v>
      </c>
      <c r="M33">
        <v>9</v>
      </c>
      <c r="N33">
        <v>113</v>
      </c>
      <c r="O33">
        <v>22.15</v>
      </c>
    </row>
    <row r="34" spans="1:15" x14ac:dyDescent="0.35">
      <c r="C34" s="1" t="s">
        <v>469</v>
      </c>
      <c r="D34">
        <f>AVERAGE(D32:D33)</f>
        <v>6.5</v>
      </c>
      <c r="E34">
        <f t="shared" ref="E34" si="18">AVERAGE(E32:E33)</f>
        <v>13</v>
      </c>
      <c r="F34">
        <f t="shared" ref="F34" si="19">AVERAGE(F32:F33)</f>
        <v>8.5</v>
      </c>
      <c r="G34">
        <f t="shared" ref="G34" si="20">AVERAGE(G32:G33)</f>
        <v>12.5</v>
      </c>
      <c r="H34">
        <f t="shared" ref="H34" si="21">AVERAGE(H32:H33)</f>
        <v>14.5</v>
      </c>
      <c r="I34">
        <f t="shared" ref="I34" si="22">AVERAGE(I32:I33)</f>
        <v>15</v>
      </c>
      <c r="J34">
        <f t="shared" ref="J34" si="23">AVERAGE(J32:J33)</f>
        <v>6</v>
      </c>
      <c r="K34">
        <f t="shared" ref="K34" si="24">AVERAGE(K32:K33)</f>
        <v>11</v>
      </c>
      <c r="L34">
        <f t="shared" ref="L34" si="25">AVERAGE(L32:L33)</f>
        <v>12.5</v>
      </c>
      <c r="M34">
        <f t="shared" ref="M34" si="26">AVERAGE(M32:M33)</f>
        <v>10.5</v>
      </c>
      <c r="N34">
        <f t="shared" ref="N34" si="27">AVERAGE(N32:N33)</f>
        <v>110</v>
      </c>
      <c r="O34">
        <f t="shared" ref="O34" si="28">AVERAGE(O32:O33)</f>
        <v>28.62</v>
      </c>
    </row>
    <row r="35" spans="1:15" x14ac:dyDescent="0.35">
      <c r="C35" s="1" t="s">
        <v>470</v>
      </c>
      <c r="D35">
        <f>STDEV(D32:D33)</f>
        <v>0.70710678118654757</v>
      </c>
      <c r="E35">
        <f t="shared" ref="E35:O35" si="29">STDEV(E32:E33)</f>
        <v>0</v>
      </c>
      <c r="F35">
        <f t="shared" si="29"/>
        <v>0.70710678118654757</v>
      </c>
      <c r="G35">
        <f t="shared" si="29"/>
        <v>3.5355339059327378</v>
      </c>
      <c r="H35">
        <f t="shared" si="29"/>
        <v>0.70710678118654757</v>
      </c>
      <c r="I35">
        <f t="shared" si="29"/>
        <v>1.4142135623730951</v>
      </c>
      <c r="J35">
        <f t="shared" si="29"/>
        <v>1.4142135623730951</v>
      </c>
      <c r="K35">
        <f t="shared" si="29"/>
        <v>2.8284271247461903</v>
      </c>
      <c r="L35">
        <f t="shared" si="29"/>
        <v>3.5355339059327378</v>
      </c>
      <c r="M35">
        <f t="shared" si="29"/>
        <v>2.1213203435596424</v>
      </c>
      <c r="N35">
        <f t="shared" si="29"/>
        <v>4.2426406871192848</v>
      </c>
      <c r="O35">
        <f t="shared" si="29"/>
        <v>9.1499617485539257</v>
      </c>
    </row>
    <row r="36" spans="1:15" x14ac:dyDescent="0.35">
      <c r="C36" s="1"/>
    </row>
    <row r="37" spans="1:15" x14ac:dyDescent="0.35">
      <c r="A37" t="s">
        <v>37</v>
      </c>
      <c r="B37" t="s">
        <v>182</v>
      </c>
      <c r="C37" s="1">
        <v>38307</v>
      </c>
      <c r="D37">
        <v>16</v>
      </c>
      <c r="E37">
        <v>15</v>
      </c>
      <c r="F37">
        <v>17</v>
      </c>
      <c r="G37">
        <v>6</v>
      </c>
      <c r="H37">
        <v>17</v>
      </c>
      <c r="I37">
        <v>16</v>
      </c>
      <c r="J37">
        <v>11</v>
      </c>
      <c r="K37">
        <v>19</v>
      </c>
      <c r="L37">
        <v>16</v>
      </c>
      <c r="M37">
        <v>18</v>
      </c>
      <c r="N37">
        <v>151</v>
      </c>
      <c r="O37">
        <v>37.950000000000003</v>
      </c>
    </row>
    <row r="38" spans="1:15" x14ac:dyDescent="0.35">
      <c r="A38" t="s">
        <v>37</v>
      </c>
      <c r="B38" t="s">
        <v>183</v>
      </c>
      <c r="C38" s="1">
        <v>38481</v>
      </c>
      <c r="D38">
        <v>16</v>
      </c>
      <c r="E38">
        <v>15</v>
      </c>
      <c r="F38">
        <v>16</v>
      </c>
      <c r="G38">
        <v>12</v>
      </c>
      <c r="H38">
        <v>16</v>
      </c>
      <c r="I38">
        <v>18</v>
      </c>
      <c r="J38">
        <v>13</v>
      </c>
      <c r="K38">
        <v>15</v>
      </c>
      <c r="L38">
        <v>12</v>
      </c>
      <c r="M38">
        <v>16</v>
      </c>
      <c r="N38">
        <v>149</v>
      </c>
      <c r="O38">
        <v>37.1</v>
      </c>
    </row>
    <row r="39" spans="1:15" x14ac:dyDescent="0.35">
      <c r="A39" t="s">
        <v>37</v>
      </c>
      <c r="B39" t="s">
        <v>184</v>
      </c>
      <c r="C39" s="1">
        <v>38684</v>
      </c>
      <c r="D39">
        <v>17</v>
      </c>
      <c r="E39">
        <v>12</v>
      </c>
      <c r="F39">
        <v>15</v>
      </c>
      <c r="G39">
        <v>6</v>
      </c>
      <c r="H39">
        <v>12</v>
      </c>
      <c r="I39">
        <v>11</v>
      </c>
      <c r="J39">
        <v>8</v>
      </c>
      <c r="K39">
        <v>18</v>
      </c>
      <c r="L39">
        <v>16</v>
      </c>
      <c r="M39">
        <v>16</v>
      </c>
      <c r="N39">
        <v>131</v>
      </c>
      <c r="O39">
        <v>37.770000000000003</v>
      </c>
    </row>
    <row r="40" spans="1:15" x14ac:dyDescent="0.35">
      <c r="A40" t="s">
        <v>37</v>
      </c>
      <c r="B40" t="s">
        <v>185</v>
      </c>
      <c r="C40" s="1">
        <v>41375</v>
      </c>
      <c r="D40">
        <v>12</v>
      </c>
      <c r="E40">
        <v>15</v>
      </c>
      <c r="F40">
        <v>14</v>
      </c>
      <c r="G40">
        <v>6</v>
      </c>
      <c r="H40">
        <v>18</v>
      </c>
      <c r="I40">
        <v>17</v>
      </c>
      <c r="J40">
        <v>16</v>
      </c>
      <c r="K40">
        <v>20</v>
      </c>
      <c r="L40">
        <v>15</v>
      </c>
      <c r="M40">
        <v>19</v>
      </c>
      <c r="N40">
        <v>152</v>
      </c>
      <c r="O40">
        <v>45.53</v>
      </c>
    </row>
    <row r="41" spans="1:15" x14ac:dyDescent="0.35">
      <c r="A41" t="s">
        <v>37</v>
      </c>
      <c r="B41" t="s">
        <v>186</v>
      </c>
      <c r="C41" s="1">
        <v>41540</v>
      </c>
      <c r="D41">
        <v>12</v>
      </c>
      <c r="E41">
        <v>15</v>
      </c>
      <c r="F41">
        <v>10</v>
      </c>
      <c r="G41">
        <v>5</v>
      </c>
      <c r="H41">
        <v>13</v>
      </c>
      <c r="I41">
        <v>11</v>
      </c>
      <c r="J41">
        <v>12</v>
      </c>
      <c r="K41">
        <v>15</v>
      </c>
      <c r="L41">
        <v>11</v>
      </c>
      <c r="M41">
        <v>13</v>
      </c>
      <c r="N41">
        <v>117</v>
      </c>
      <c r="O41">
        <v>43.36</v>
      </c>
    </row>
    <row r="42" spans="1:15" x14ac:dyDescent="0.35">
      <c r="C42" s="1" t="s">
        <v>469</v>
      </c>
      <c r="D42">
        <f>AVERAGE(D37:D41)</f>
        <v>14.6</v>
      </c>
      <c r="E42">
        <f t="shared" ref="E42:O42" si="30">AVERAGE(E37:E41)</f>
        <v>14.4</v>
      </c>
      <c r="F42">
        <f t="shared" si="30"/>
        <v>14.4</v>
      </c>
      <c r="G42">
        <f t="shared" si="30"/>
        <v>7</v>
      </c>
      <c r="H42">
        <f t="shared" si="30"/>
        <v>15.2</v>
      </c>
      <c r="I42">
        <f t="shared" si="30"/>
        <v>14.6</v>
      </c>
      <c r="J42">
        <f t="shared" si="30"/>
        <v>12</v>
      </c>
      <c r="K42">
        <f t="shared" si="30"/>
        <v>17.399999999999999</v>
      </c>
      <c r="L42">
        <f t="shared" si="30"/>
        <v>14</v>
      </c>
      <c r="M42">
        <f t="shared" si="30"/>
        <v>16.399999999999999</v>
      </c>
      <c r="N42">
        <f t="shared" si="30"/>
        <v>140</v>
      </c>
      <c r="O42">
        <f t="shared" si="30"/>
        <v>40.342000000000006</v>
      </c>
    </row>
    <row r="43" spans="1:15" x14ac:dyDescent="0.35">
      <c r="C43" s="1" t="s">
        <v>470</v>
      </c>
      <c r="D43">
        <f>STDEV(D37:D41)</f>
        <v>2.4083189157584615</v>
      </c>
      <c r="E43">
        <f t="shared" ref="E43:O43" si="31">STDEV(E37:E41)</f>
        <v>1.3416407864998738</v>
      </c>
      <c r="F43">
        <f t="shared" si="31"/>
        <v>2.7018512172212614</v>
      </c>
      <c r="G43">
        <f t="shared" si="31"/>
        <v>2.8284271247461903</v>
      </c>
      <c r="H43">
        <f t="shared" si="31"/>
        <v>2.5884358211089546</v>
      </c>
      <c r="I43">
        <f t="shared" si="31"/>
        <v>3.3615472627943239</v>
      </c>
      <c r="J43">
        <f t="shared" si="31"/>
        <v>2.9154759474226504</v>
      </c>
      <c r="K43">
        <f t="shared" si="31"/>
        <v>2.3021728866442701</v>
      </c>
      <c r="L43">
        <f t="shared" si="31"/>
        <v>2.3452078799117149</v>
      </c>
      <c r="M43">
        <f t="shared" si="31"/>
        <v>2.3021728866442701</v>
      </c>
      <c r="N43">
        <f t="shared" si="31"/>
        <v>15.459624833740307</v>
      </c>
      <c r="O43">
        <f t="shared" si="31"/>
        <v>3.8363745906780262</v>
      </c>
    </row>
    <row r="44" spans="1:15" x14ac:dyDescent="0.35">
      <c r="C44" s="1"/>
    </row>
    <row r="45" spans="1:15" x14ac:dyDescent="0.35">
      <c r="A45" t="s">
        <v>38</v>
      </c>
      <c r="B45" t="s">
        <v>187</v>
      </c>
      <c r="C45" s="1">
        <v>38307</v>
      </c>
      <c r="D45">
        <v>16</v>
      </c>
      <c r="E45">
        <v>15</v>
      </c>
      <c r="F45">
        <v>14</v>
      </c>
      <c r="G45">
        <v>9</v>
      </c>
      <c r="H45">
        <v>17</v>
      </c>
      <c r="I45">
        <v>14</v>
      </c>
      <c r="J45">
        <v>13</v>
      </c>
      <c r="K45">
        <v>19</v>
      </c>
      <c r="L45">
        <v>18</v>
      </c>
      <c r="M45">
        <v>18</v>
      </c>
      <c r="N45">
        <v>153</v>
      </c>
      <c r="O45">
        <v>57.79</v>
      </c>
    </row>
    <row r="46" spans="1:15" x14ac:dyDescent="0.35">
      <c r="A46" t="s">
        <v>38</v>
      </c>
      <c r="B46" t="s">
        <v>188</v>
      </c>
      <c r="C46" s="1">
        <v>38481</v>
      </c>
      <c r="D46">
        <v>16</v>
      </c>
      <c r="E46">
        <v>13</v>
      </c>
      <c r="F46">
        <v>15</v>
      </c>
      <c r="G46">
        <v>12</v>
      </c>
      <c r="H46">
        <v>18</v>
      </c>
      <c r="I46">
        <v>14</v>
      </c>
      <c r="J46">
        <v>16</v>
      </c>
      <c r="K46">
        <v>19</v>
      </c>
      <c r="L46">
        <v>18</v>
      </c>
      <c r="M46">
        <v>18</v>
      </c>
      <c r="N46">
        <v>159</v>
      </c>
      <c r="O46">
        <v>46.44</v>
      </c>
    </row>
    <row r="47" spans="1:15" x14ac:dyDescent="0.35">
      <c r="A47" t="s">
        <v>38</v>
      </c>
      <c r="B47" t="s">
        <v>189</v>
      </c>
      <c r="C47" s="1">
        <v>38684</v>
      </c>
      <c r="D47">
        <v>15</v>
      </c>
      <c r="E47">
        <v>12</v>
      </c>
      <c r="F47">
        <v>15</v>
      </c>
      <c r="G47">
        <v>14</v>
      </c>
      <c r="H47">
        <v>15</v>
      </c>
      <c r="I47">
        <v>15</v>
      </c>
      <c r="J47">
        <v>17</v>
      </c>
      <c r="K47">
        <v>16</v>
      </c>
      <c r="L47">
        <v>19</v>
      </c>
      <c r="M47">
        <v>18</v>
      </c>
      <c r="N47">
        <v>156</v>
      </c>
      <c r="O47">
        <v>62.11</v>
      </c>
    </row>
    <row r="48" spans="1:15" x14ac:dyDescent="0.35">
      <c r="C48" s="1" t="s">
        <v>469</v>
      </c>
      <c r="D48">
        <f>AVERAGE(D45:D47)</f>
        <v>15.666666666666666</v>
      </c>
      <c r="E48">
        <f t="shared" ref="E48" si="32">AVERAGE(E45:E47)</f>
        <v>13.333333333333334</v>
      </c>
      <c r="F48">
        <f t="shared" ref="F48" si="33">AVERAGE(F45:F47)</f>
        <v>14.666666666666666</v>
      </c>
      <c r="G48">
        <f t="shared" ref="G48" si="34">AVERAGE(G45:G47)</f>
        <v>11.666666666666666</v>
      </c>
      <c r="H48">
        <f t="shared" ref="H48" si="35">AVERAGE(H45:H47)</f>
        <v>16.666666666666668</v>
      </c>
      <c r="I48">
        <f t="shared" ref="I48" si="36">AVERAGE(I45:I47)</f>
        <v>14.333333333333334</v>
      </c>
      <c r="J48">
        <f t="shared" ref="J48" si="37">AVERAGE(J45:J47)</f>
        <v>15.333333333333334</v>
      </c>
      <c r="K48">
        <f t="shared" ref="K48" si="38">AVERAGE(K45:K47)</f>
        <v>18</v>
      </c>
      <c r="L48">
        <f t="shared" ref="L48" si="39">AVERAGE(L45:L47)</f>
        <v>18.333333333333332</v>
      </c>
      <c r="M48">
        <f t="shared" ref="M48" si="40">AVERAGE(M45:M47)</f>
        <v>18</v>
      </c>
      <c r="N48">
        <f t="shared" ref="N48" si="41">AVERAGE(N45:N47)</f>
        <v>156</v>
      </c>
      <c r="O48">
        <f t="shared" ref="O48" si="42">AVERAGE(O45:O47)</f>
        <v>55.446666666666658</v>
      </c>
    </row>
    <row r="49" spans="1:15" x14ac:dyDescent="0.35">
      <c r="C49" s="1" t="s">
        <v>470</v>
      </c>
      <c r="D49">
        <f>STDEV(D45:D47)</f>
        <v>0.57735026918962573</v>
      </c>
      <c r="E49">
        <f t="shared" ref="E49:O49" si="43">STDEV(E45:E47)</f>
        <v>1.5275252316519468</v>
      </c>
      <c r="F49">
        <f t="shared" si="43"/>
        <v>0.57735026918962573</v>
      </c>
      <c r="G49">
        <f t="shared" si="43"/>
        <v>2.5166114784235849</v>
      </c>
      <c r="H49">
        <f t="shared" si="43"/>
        <v>1.5275252316519465</v>
      </c>
      <c r="I49">
        <f t="shared" si="43"/>
        <v>0.57735026918962573</v>
      </c>
      <c r="J49">
        <f t="shared" si="43"/>
        <v>2.0816659994661282</v>
      </c>
      <c r="K49">
        <f t="shared" si="43"/>
        <v>1.7320508075688772</v>
      </c>
      <c r="L49">
        <f t="shared" si="43"/>
        <v>0.57735026918962584</v>
      </c>
      <c r="M49">
        <f t="shared" si="43"/>
        <v>0</v>
      </c>
      <c r="N49">
        <f t="shared" si="43"/>
        <v>3</v>
      </c>
      <c r="O49">
        <f t="shared" si="43"/>
        <v>8.0935550491323056</v>
      </c>
    </row>
    <row r="50" spans="1:15" x14ac:dyDescent="0.35">
      <c r="C50" s="1"/>
    </row>
    <row r="51" spans="1:15" x14ac:dyDescent="0.35">
      <c r="A51" t="s">
        <v>40</v>
      </c>
      <c r="B51" t="s">
        <v>194</v>
      </c>
      <c r="C51" s="1">
        <v>39954</v>
      </c>
      <c r="D51">
        <v>6</v>
      </c>
      <c r="E51">
        <v>15</v>
      </c>
      <c r="F51">
        <v>12</v>
      </c>
      <c r="G51">
        <v>9</v>
      </c>
      <c r="H51">
        <v>10</v>
      </c>
      <c r="I51">
        <v>11</v>
      </c>
      <c r="J51">
        <v>6</v>
      </c>
      <c r="K51">
        <v>10</v>
      </c>
      <c r="L51">
        <v>13</v>
      </c>
      <c r="M51">
        <v>13</v>
      </c>
      <c r="N51">
        <v>105</v>
      </c>
      <c r="O51">
        <v>14.42</v>
      </c>
    </row>
    <row r="52" spans="1:15" x14ac:dyDescent="0.35">
      <c r="A52" t="s">
        <v>40</v>
      </c>
      <c r="B52" t="s">
        <v>195</v>
      </c>
      <c r="C52" s="1">
        <v>40261</v>
      </c>
      <c r="D52">
        <v>9</v>
      </c>
      <c r="E52">
        <v>15</v>
      </c>
      <c r="F52">
        <v>7</v>
      </c>
      <c r="G52">
        <v>10</v>
      </c>
      <c r="H52">
        <v>13</v>
      </c>
      <c r="I52">
        <v>10</v>
      </c>
      <c r="J52">
        <v>14</v>
      </c>
      <c r="K52">
        <v>15</v>
      </c>
      <c r="L52">
        <v>18</v>
      </c>
      <c r="M52">
        <v>15</v>
      </c>
      <c r="N52">
        <v>126</v>
      </c>
      <c r="O52">
        <v>21.35</v>
      </c>
    </row>
    <row r="53" spans="1:15" x14ac:dyDescent="0.35">
      <c r="A53" t="s">
        <v>40</v>
      </c>
      <c r="B53" t="s">
        <v>196</v>
      </c>
      <c r="C53" s="1">
        <v>40492</v>
      </c>
      <c r="D53">
        <v>7</v>
      </c>
      <c r="E53">
        <v>13</v>
      </c>
      <c r="F53">
        <v>10</v>
      </c>
      <c r="G53">
        <v>10</v>
      </c>
      <c r="H53">
        <v>11</v>
      </c>
      <c r="I53">
        <v>6</v>
      </c>
      <c r="J53">
        <v>5</v>
      </c>
      <c r="K53">
        <v>17</v>
      </c>
      <c r="L53">
        <v>20</v>
      </c>
      <c r="M53">
        <v>15</v>
      </c>
      <c r="N53">
        <v>114</v>
      </c>
      <c r="O53">
        <v>22.57</v>
      </c>
    </row>
    <row r="54" spans="1:15" x14ac:dyDescent="0.35">
      <c r="C54" s="1" t="s">
        <v>469</v>
      </c>
      <c r="D54">
        <f>AVERAGE(D51:D53)</f>
        <v>7.333333333333333</v>
      </c>
      <c r="E54">
        <f t="shared" ref="E54" si="44">AVERAGE(E51:E53)</f>
        <v>14.333333333333334</v>
      </c>
      <c r="F54">
        <f t="shared" ref="F54" si="45">AVERAGE(F51:F53)</f>
        <v>9.6666666666666661</v>
      </c>
      <c r="G54">
        <f t="shared" ref="G54" si="46">AVERAGE(G51:G53)</f>
        <v>9.6666666666666661</v>
      </c>
      <c r="H54">
        <f t="shared" ref="H54" si="47">AVERAGE(H51:H53)</f>
        <v>11.333333333333334</v>
      </c>
      <c r="I54">
        <f t="shared" ref="I54" si="48">AVERAGE(I51:I53)</f>
        <v>9</v>
      </c>
      <c r="J54">
        <f t="shared" ref="J54" si="49">AVERAGE(J51:J53)</f>
        <v>8.3333333333333339</v>
      </c>
      <c r="K54">
        <f t="shared" ref="K54" si="50">AVERAGE(K51:K53)</f>
        <v>14</v>
      </c>
      <c r="L54">
        <f t="shared" ref="L54" si="51">AVERAGE(L51:L53)</f>
        <v>17</v>
      </c>
      <c r="M54">
        <f t="shared" ref="M54" si="52">AVERAGE(M51:M53)</f>
        <v>14.333333333333334</v>
      </c>
      <c r="N54">
        <f t="shared" ref="N54" si="53">AVERAGE(N51:N53)</f>
        <v>115</v>
      </c>
      <c r="O54">
        <f t="shared" ref="O54" si="54">AVERAGE(O51:O53)</f>
        <v>19.446666666666669</v>
      </c>
    </row>
    <row r="55" spans="1:15" x14ac:dyDescent="0.35">
      <c r="C55" s="1" t="s">
        <v>470</v>
      </c>
      <c r="D55">
        <f>STDEV(D51:D53)</f>
        <v>1.5275252316519452</v>
      </c>
      <c r="E55">
        <f t="shared" ref="E55:O55" si="55">STDEV(E51:E53)</f>
        <v>1.1547005383792517</v>
      </c>
      <c r="F55">
        <f t="shared" si="55"/>
        <v>2.5166114784235849</v>
      </c>
      <c r="G55">
        <f t="shared" si="55"/>
        <v>0.57735026918962573</v>
      </c>
      <c r="H55">
        <f t="shared" si="55"/>
        <v>1.5275252316519499</v>
      </c>
      <c r="I55">
        <f t="shared" si="55"/>
        <v>2.6457513110645907</v>
      </c>
      <c r="J55">
        <f t="shared" si="55"/>
        <v>4.9328828623162471</v>
      </c>
      <c r="K55">
        <f t="shared" si="55"/>
        <v>3.6055512754639891</v>
      </c>
      <c r="L55">
        <f t="shared" si="55"/>
        <v>3.6055512754639891</v>
      </c>
      <c r="M55">
        <f t="shared" si="55"/>
        <v>1.1547005383792517</v>
      </c>
      <c r="N55">
        <f t="shared" si="55"/>
        <v>10.535653752852738</v>
      </c>
      <c r="O55">
        <f t="shared" si="55"/>
        <v>4.3957517369993973</v>
      </c>
    </row>
    <row r="56" spans="1:15" x14ac:dyDescent="0.35">
      <c r="C56" s="1"/>
    </row>
    <row r="57" spans="1:15" x14ac:dyDescent="0.35">
      <c r="A57" t="s">
        <v>41</v>
      </c>
      <c r="B57" t="s">
        <v>197</v>
      </c>
      <c r="C57" s="1">
        <v>40689</v>
      </c>
      <c r="D57">
        <v>2</v>
      </c>
      <c r="E57">
        <v>5</v>
      </c>
      <c r="F57">
        <v>4</v>
      </c>
      <c r="G57">
        <v>2</v>
      </c>
      <c r="H57">
        <v>7</v>
      </c>
      <c r="I57">
        <v>9</v>
      </c>
      <c r="J57">
        <v>7</v>
      </c>
      <c r="K57">
        <v>12</v>
      </c>
      <c r="L57">
        <v>15</v>
      </c>
      <c r="M57">
        <v>13</v>
      </c>
      <c r="N57">
        <v>76</v>
      </c>
      <c r="O57">
        <v>22.51</v>
      </c>
    </row>
    <row r="58" spans="1:15" x14ac:dyDescent="0.35">
      <c r="A58" t="s">
        <v>41</v>
      </c>
      <c r="B58" t="s">
        <v>198</v>
      </c>
      <c r="C58" s="1">
        <v>40840</v>
      </c>
      <c r="D58">
        <v>0</v>
      </c>
      <c r="E58">
        <v>1</v>
      </c>
      <c r="F58">
        <v>2</v>
      </c>
      <c r="G58">
        <v>0</v>
      </c>
      <c r="H58">
        <v>5</v>
      </c>
      <c r="I58">
        <v>6</v>
      </c>
      <c r="J58">
        <v>19</v>
      </c>
      <c r="K58">
        <v>7</v>
      </c>
      <c r="L58">
        <v>19</v>
      </c>
      <c r="M58">
        <v>7</v>
      </c>
      <c r="N58">
        <v>66</v>
      </c>
      <c r="O58">
        <v>24.06</v>
      </c>
    </row>
    <row r="59" spans="1:15" x14ac:dyDescent="0.35">
      <c r="C59" s="1" t="s">
        <v>469</v>
      </c>
      <c r="D59">
        <f>AVERAGE(D57:D58)</f>
        <v>1</v>
      </c>
      <c r="E59">
        <f t="shared" ref="E59" si="56">AVERAGE(E57:E58)</f>
        <v>3</v>
      </c>
      <c r="F59">
        <f t="shared" ref="F59" si="57">AVERAGE(F57:F58)</f>
        <v>3</v>
      </c>
      <c r="G59">
        <f t="shared" ref="G59" si="58">AVERAGE(G57:G58)</f>
        <v>1</v>
      </c>
      <c r="H59">
        <f t="shared" ref="H59" si="59">AVERAGE(H57:H58)</f>
        <v>6</v>
      </c>
      <c r="I59">
        <f t="shared" ref="I59" si="60">AVERAGE(I57:I58)</f>
        <v>7.5</v>
      </c>
      <c r="J59">
        <f t="shared" ref="J59" si="61">AVERAGE(J57:J58)</f>
        <v>13</v>
      </c>
      <c r="K59">
        <f t="shared" ref="K59" si="62">AVERAGE(K57:K58)</f>
        <v>9.5</v>
      </c>
      <c r="L59">
        <f t="shared" ref="L59" si="63">AVERAGE(L57:L58)</f>
        <v>17</v>
      </c>
      <c r="M59">
        <f t="shared" ref="M59" si="64">AVERAGE(M57:M58)</f>
        <v>10</v>
      </c>
      <c r="N59">
        <f t="shared" ref="N59" si="65">AVERAGE(N57:N58)</f>
        <v>71</v>
      </c>
      <c r="O59">
        <f t="shared" ref="O59" si="66">AVERAGE(O57:O58)</f>
        <v>23.285</v>
      </c>
    </row>
    <row r="60" spans="1:15" x14ac:dyDescent="0.35">
      <c r="C60" s="1" t="s">
        <v>470</v>
      </c>
      <c r="D60">
        <f>STDEV(D57:D58)</f>
        <v>1.4142135623730951</v>
      </c>
      <c r="E60">
        <f t="shared" ref="E60:O60" si="67">STDEV(E57:E58)</f>
        <v>2.8284271247461903</v>
      </c>
      <c r="F60">
        <f t="shared" si="67"/>
        <v>1.4142135623730951</v>
      </c>
      <c r="G60">
        <f t="shared" si="67"/>
        <v>1.4142135623730951</v>
      </c>
      <c r="H60">
        <f t="shared" si="67"/>
        <v>1.4142135623730951</v>
      </c>
      <c r="I60">
        <f t="shared" si="67"/>
        <v>2.1213203435596424</v>
      </c>
      <c r="J60">
        <f t="shared" si="67"/>
        <v>8.4852813742385695</v>
      </c>
      <c r="K60">
        <f t="shared" si="67"/>
        <v>3.5355339059327378</v>
      </c>
      <c r="L60">
        <f t="shared" si="67"/>
        <v>2.8284271247461903</v>
      </c>
      <c r="M60">
        <f t="shared" si="67"/>
        <v>4.2426406871192848</v>
      </c>
      <c r="N60">
        <f t="shared" si="67"/>
        <v>7.0710678118654755</v>
      </c>
      <c r="O60">
        <f t="shared" si="67"/>
        <v>1.0960155108391465</v>
      </c>
    </row>
    <row r="61" spans="1:15" x14ac:dyDescent="0.35">
      <c r="C61" s="1"/>
    </row>
    <row r="62" spans="1:15" x14ac:dyDescent="0.35">
      <c r="A62" t="s">
        <v>43</v>
      </c>
      <c r="B62" t="s">
        <v>199</v>
      </c>
      <c r="C62" s="1">
        <v>41374</v>
      </c>
      <c r="D62">
        <v>9</v>
      </c>
      <c r="E62">
        <v>15</v>
      </c>
      <c r="F62">
        <v>16</v>
      </c>
      <c r="G62">
        <v>5</v>
      </c>
      <c r="H62">
        <v>12</v>
      </c>
      <c r="I62">
        <v>9</v>
      </c>
      <c r="J62">
        <v>10</v>
      </c>
      <c r="K62">
        <v>20</v>
      </c>
      <c r="L62">
        <v>17</v>
      </c>
      <c r="M62">
        <v>15</v>
      </c>
      <c r="N62">
        <v>128</v>
      </c>
      <c r="O62">
        <v>26.34</v>
      </c>
    </row>
    <row r="63" spans="1:15" x14ac:dyDescent="0.35">
      <c r="A63" t="s">
        <v>43</v>
      </c>
      <c r="B63" t="s">
        <v>200</v>
      </c>
      <c r="C63" s="1">
        <v>41528</v>
      </c>
      <c r="D63">
        <v>10</v>
      </c>
      <c r="E63">
        <v>15</v>
      </c>
      <c r="F63">
        <v>10</v>
      </c>
      <c r="G63">
        <v>6</v>
      </c>
      <c r="H63">
        <v>13</v>
      </c>
      <c r="I63">
        <v>11</v>
      </c>
      <c r="J63">
        <v>11</v>
      </c>
      <c r="K63">
        <v>15</v>
      </c>
      <c r="L63">
        <v>15</v>
      </c>
      <c r="M63">
        <v>14</v>
      </c>
      <c r="N63">
        <v>120</v>
      </c>
      <c r="O63">
        <v>27.49</v>
      </c>
    </row>
    <row r="64" spans="1:15" x14ac:dyDescent="0.35">
      <c r="C64" s="1" t="s">
        <v>469</v>
      </c>
      <c r="D64">
        <f>AVERAGE(D62:D63)</f>
        <v>9.5</v>
      </c>
      <c r="E64">
        <f t="shared" ref="E64" si="68">AVERAGE(E62:E63)</f>
        <v>15</v>
      </c>
      <c r="F64">
        <f t="shared" ref="F64" si="69">AVERAGE(F62:F63)</f>
        <v>13</v>
      </c>
      <c r="G64">
        <f t="shared" ref="G64" si="70">AVERAGE(G62:G63)</f>
        <v>5.5</v>
      </c>
      <c r="H64">
        <f t="shared" ref="H64" si="71">AVERAGE(H62:H63)</f>
        <v>12.5</v>
      </c>
      <c r="I64">
        <f t="shared" ref="I64" si="72">AVERAGE(I62:I63)</f>
        <v>10</v>
      </c>
      <c r="J64">
        <f t="shared" ref="J64" si="73">AVERAGE(J62:J63)</f>
        <v>10.5</v>
      </c>
      <c r="K64">
        <f t="shared" ref="K64" si="74">AVERAGE(K62:K63)</f>
        <v>17.5</v>
      </c>
      <c r="L64">
        <f t="shared" ref="L64" si="75">AVERAGE(L62:L63)</f>
        <v>16</v>
      </c>
      <c r="M64">
        <f t="shared" ref="M64" si="76">AVERAGE(M62:M63)</f>
        <v>14.5</v>
      </c>
      <c r="N64">
        <f t="shared" ref="N64" si="77">AVERAGE(N62:N63)</f>
        <v>124</v>
      </c>
      <c r="O64">
        <f t="shared" ref="O64" si="78">AVERAGE(O62:O63)</f>
        <v>26.914999999999999</v>
      </c>
    </row>
    <row r="65" spans="1:15" x14ac:dyDescent="0.35">
      <c r="C65" s="1" t="s">
        <v>470</v>
      </c>
      <c r="D65">
        <f>STDEV(D62:D63)</f>
        <v>0.70710678118654757</v>
      </c>
      <c r="E65">
        <f t="shared" ref="E65:O65" si="79">STDEV(E62:E63)</f>
        <v>0</v>
      </c>
      <c r="F65">
        <f t="shared" si="79"/>
        <v>4.2426406871192848</v>
      </c>
      <c r="G65">
        <f t="shared" si="79"/>
        <v>0.70710678118654757</v>
      </c>
      <c r="H65">
        <f t="shared" si="79"/>
        <v>0.70710678118654757</v>
      </c>
      <c r="I65">
        <f t="shared" si="79"/>
        <v>1.4142135623730951</v>
      </c>
      <c r="J65">
        <f t="shared" si="79"/>
        <v>0.70710678118654757</v>
      </c>
      <c r="K65">
        <f t="shared" si="79"/>
        <v>3.5355339059327378</v>
      </c>
      <c r="L65">
        <f t="shared" si="79"/>
        <v>1.4142135623730951</v>
      </c>
      <c r="M65">
        <f t="shared" si="79"/>
        <v>0.70710678118654757</v>
      </c>
      <c r="N65">
        <f t="shared" si="79"/>
        <v>5.6568542494923806</v>
      </c>
      <c r="O65">
        <f t="shared" si="79"/>
        <v>0.8131727983645286</v>
      </c>
    </row>
    <row r="66" spans="1:15" x14ac:dyDescent="0.35">
      <c r="C66" s="1"/>
    </row>
    <row r="67" spans="1:15" x14ac:dyDescent="0.35">
      <c r="A67" t="s">
        <v>79</v>
      </c>
      <c r="B67" t="s">
        <v>369</v>
      </c>
      <c r="C67" s="1">
        <v>39714</v>
      </c>
      <c r="D67">
        <v>11</v>
      </c>
      <c r="E67">
        <v>12</v>
      </c>
      <c r="F67">
        <v>11</v>
      </c>
      <c r="G67">
        <v>4</v>
      </c>
      <c r="H67">
        <v>12</v>
      </c>
      <c r="I67">
        <v>13</v>
      </c>
      <c r="J67">
        <v>12</v>
      </c>
      <c r="K67">
        <v>15</v>
      </c>
      <c r="L67">
        <v>14</v>
      </c>
      <c r="M67">
        <v>17</v>
      </c>
      <c r="N67">
        <v>121</v>
      </c>
      <c r="O67">
        <v>50.89</v>
      </c>
    </row>
    <row r="68" spans="1:15" x14ac:dyDescent="0.35">
      <c r="A68" t="s">
        <v>79</v>
      </c>
      <c r="B68" t="s">
        <v>370</v>
      </c>
      <c r="C68" s="1">
        <v>42130</v>
      </c>
      <c r="D68">
        <v>4</v>
      </c>
      <c r="E68">
        <v>8</v>
      </c>
      <c r="F68">
        <v>12</v>
      </c>
      <c r="G68">
        <v>6</v>
      </c>
      <c r="H68">
        <v>10</v>
      </c>
      <c r="I68">
        <v>11</v>
      </c>
      <c r="J68">
        <v>7</v>
      </c>
      <c r="K68">
        <v>19</v>
      </c>
      <c r="L68">
        <v>16</v>
      </c>
      <c r="M68">
        <v>10</v>
      </c>
      <c r="N68">
        <v>103</v>
      </c>
      <c r="O68">
        <v>40.01</v>
      </c>
    </row>
    <row r="69" spans="1:15" x14ac:dyDescent="0.35">
      <c r="A69" t="s">
        <v>79</v>
      </c>
      <c r="B69" t="s">
        <v>372</v>
      </c>
      <c r="C69" s="1">
        <v>42325</v>
      </c>
      <c r="D69">
        <v>4</v>
      </c>
      <c r="E69">
        <v>6</v>
      </c>
      <c r="F69">
        <v>12</v>
      </c>
      <c r="G69">
        <v>6</v>
      </c>
      <c r="H69">
        <v>10</v>
      </c>
      <c r="I69">
        <v>9</v>
      </c>
      <c r="J69">
        <v>7</v>
      </c>
      <c r="K69">
        <v>19</v>
      </c>
      <c r="L69">
        <v>10</v>
      </c>
      <c r="M69">
        <v>12</v>
      </c>
      <c r="N69">
        <v>95</v>
      </c>
      <c r="O69">
        <v>58.63</v>
      </c>
    </row>
    <row r="70" spans="1:15" x14ac:dyDescent="0.35">
      <c r="A70" t="s">
        <v>79</v>
      </c>
      <c r="B70" t="s">
        <v>373</v>
      </c>
      <c r="C70" s="1">
        <v>42509</v>
      </c>
      <c r="D70">
        <v>4</v>
      </c>
      <c r="E70">
        <v>6</v>
      </c>
      <c r="F70">
        <v>12</v>
      </c>
      <c r="G70">
        <v>6</v>
      </c>
      <c r="H70">
        <v>10</v>
      </c>
      <c r="I70">
        <v>12</v>
      </c>
      <c r="J70">
        <v>7</v>
      </c>
      <c r="K70">
        <v>18</v>
      </c>
      <c r="L70">
        <v>17</v>
      </c>
      <c r="M70">
        <v>10</v>
      </c>
      <c r="N70">
        <v>102</v>
      </c>
      <c r="O70">
        <v>49.93</v>
      </c>
    </row>
    <row r="71" spans="1:15" x14ac:dyDescent="0.35">
      <c r="A71" t="s">
        <v>79</v>
      </c>
      <c r="B71" t="s">
        <v>375</v>
      </c>
      <c r="C71" s="1">
        <v>42682</v>
      </c>
      <c r="D71">
        <v>2</v>
      </c>
      <c r="E71">
        <v>5</v>
      </c>
      <c r="F71">
        <v>11</v>
      </c>
      <c r="G71">
        <v>5</v>
      </c>
      <c r="H71">
        <v>2</v>
      </c>
      <c r="I71">
        <v>7</v>
      </c>
      <c r="J71">
        <v>5</v>
      </c>
      <c r="K71">
        <v>17</v>
      </c>
      <c r="L71">
        <v>10</v>
      </c>
      <c r="M71">
        <v>7</v>
      </c>
      <c r="N71">
        <v>71</v>
      </c>
      <c r="O71">
        <v>45.77</v>
      </c>
    </row>
    <row r="72" spans="1:15" x14ac:dyDescent="0.35">
      <c r="A72" t="s">
        <v>79</v>
      </c>
      <c r="B72" t="s">
        <v>377</v>
      </c>
      <c r="C72" s="1">
        <v>42894</v>
      </c>
      <c r="D72">
        <v>2</v>
      </c>
      <c r="E72">
        <v>8</v>
      </c>
      <c r="F72">
        <v>8</v>
      </c>
      <c r="G72">
        <v>7</v>
      </c>
      <c r="H72">
        <v>8</v>
      </c>
      <c r="I72">
        <v>17</v>
      </c>
      <c r="J72">
        <v>7</v>
      </c>
      <c r="K72">
        <v>19</v>
      </c>
      <c r="L72">
        <v>18</v>
      </c>
      <c r="M72">
        <v>9</v>
      </c>
      <c r="N72">
        <v>103</v>
      </c>
      <c r="O72">
        <v>46.93</v>
      </c>
    </row>
    <row r="73" spans="1:15" x14ac:dyDescent="0.35">
      <c r="A73" t="s">
        <v>79</v>
      </c>
      <c r="B73" t="s">
        <v>379</v>
      </c>
      <c r="C73" s="1">
        <v>43041</v>
      </c>
      <c r="D73">
        <v>2</v>
      </c>
      <c r="E73">
        <v>3</v>
      </c>
      <c r="F73">
        <v>8</v>
      </c>
      <c r="G73">
        <v>5</v>
      </c>
      <c r="H73">
        <v>5</v>
      </c>
      <c r="I73">
        <v>9</v>
      </c>
      <c r="J73">
        <v>5</v>
      </c>
      <c r="K73">
        <v>19</v>
      </c>
      <c r="L73">
        <v>17</v>
      </c>
      <c r="M73">
        <v>12</v>
      </c>
      <c r="N73">
        <v>85</v>
      </c>
      <c r="O73">
        <v>38.79</v>
      </c>
    </row>
    <row r="74" spans="1:15" x14ac:dyDescent="0.35">
      <c r="A74" t="s">
        <v>79</v>
      </c>
      <c r="B74" t="s">
        <v>381</v>
      </c>
      <c r="C74" s="1">
        <v>44692</v>
      </c>
      <c r="D74">
        <v>6</v>
      </c>
      <c r="E74">
        <v>10</v>
      </c>
      <c r="F74">
        <v>8</v>
      </c>
      <c r="G74">
        <v>6</v>
      </c>
      <c r="H74">
        <v>8</v>
      </c>
      <c r="I74">
        <v>10</v>
      </c>
      <c r="J74">
        <v>8</v>
      </c>
      <c r="K74">
        <v>14</v>
      </c>
      <c r="L74">
        <v>11</v>
      </c>
      <c r="M74">
        <v>10</v>
      </c>
      <c r="N74">
        <v>91</v>
      </c>
      <c r="O74">
        <v>32.53</v>
      </c>
    </row>
    <row r="75" spans="1:15" x14ac:dyDescent="0.35">
      <c r="A75" t="s">
        <v>79</v>
      </c>
      <c r="B75" t="s">
        <v>450</v>
      </c>
      <c r="C75" s="1">
        <v>44854</v>
      </c>
      <c r="D75">
        <v>11</v>
      </c>
      <c r="E75">
        <v>15</v>
      </c>
      <c r="F75">
        <v>14</v>
      </c>
      <c r="G75">
        <v>5</v>
      </c>
      <c r="H75">
        <v>11</v>
      </c>
      <c r="I75">
        <v>10</v>
      </c>
      <c r="J75">
        <v>12</v>
      </c>
      <c r="K75">
        <v>16</v>
      </c>
      <c r="L75">
        <v>16</v>
      </c>
      <c r="M75">
        <v>16</v>
      </c>
      <c r="N75">
        <v>126</v>
      </c>
      <c r="O75">
        <v>44.68</v>
      </c>
    </row>
    <row r="76" spans="1:15" x14ac:dyDescent="0.35">
      <c r="A76" t="s">
        <v>80</v>
      </c>
      <c r="B76" t="s">
        <v>382</v>
      </c>
      <c r="C76" s="1">
        <v>43984</v>
      </c>
      <c r="D76">
        <v>9</v>
      </c>
      <c r="E76">
        <v>15</v>
      </c>
      <c r="F76">
        <v>10</v>
      </c>
      <c r="G76">
        <v>6</v>
      </c>
      <c r="H76">
        <v>12</v>
      </c>
      <c r="I76">
        <v>12</v>
      </c>
      <c r="J76">
        <v>10</v>
      </c>
      <c r="K76">
        <v>20</v>
      </c>
      <c r="L76">
        <v>17</v>
      </c>
      <c r="M76">
        <v>20</v>
      </c>
      <c r="N76">
        <v>131</v>
      </c>
      <c r="O76">
        <v>59.86</v>
      </c>
    </row>
    <row r="77" spans="1:15" x14ac:dyDescent="0.35">
      <c r="A77" t="s">
        <v>80</v>
      </c>
      <c r="B77" t="s">
        <v>383</v>
      </c>
      <c r="C77" s="1">
        <v>44132</v>
      </c>
      <c r="D77">
        <v>8</v>
      </c>
      <c r="E77">
        <v>12</v>
      </c>
      <c r="F77">
        <v>10</v>
      </c>
      <c r="G77">
        <v>6</v>
      </c>
      <c r="H77">
        <v>6</v>
      </c>
      <c r="I77">
        <v>6</v>
      </c>
      <c r="J77">
        <v>2</v>
      </c>
      <c r="K77">
        <v>18</v>
      </c>
      <c r="L77">
        <v>12</v>
      </c>
      <c r="M77">
        <v>16</v>
      </c>
      <c r="N77">
        <v>96</v>
      </c>
      <c r="O77">
        <v>57.97</v>
      </c>
    </row>
    <row r="78" spans="1:15" x14ac:dyDescent="0.35">
      <c r="A78" t="s">
        <v>80</v>
      </c>
      <c r="B78" t="s">
        <v>384</v>
      </c>
      <c r="C78" s="1">
        <v>44322</v>
      </c>
      <c r="D78">
        <v>10</v>
      </c>
      <c r="E78">
        <v>15</v>
      </c>
      <c r="F78">
        <v>10</v>
      </c>
      <c r="G78">
        <v>6</v>
      </c>
      <c r="H78">
        <v>15</v>
      </c>
      <c r="I78">
        <v>13</v>
      </c>
      <c r="J78">
        <v>11</v>
      </c>
      <c r="K78">
        <v>20</v>
      </c>
      <c r="L78">
        <v>17</v>
      </c>
      <c r="M78">
        <v>20</v>
      </c>
      <c r="N78">
        <v>137</v>
      </c>
      <c r="O78">
        <v>62.81</v>
      </c>
    </row>
    <row r="79" spans="1:15" x14ac:dyDescent="0.35">
      <c r="A79" t="s">
        <v>80</v>
      </c>
      <c r="B79" t="s">
        <v>385</v>
      </c>
      <c r="C79" s="1">
        <v>44489</v>
      </c>
      <c r="D79">
        <v>14</v>
      </c>
      <c r="E79">
        <v>15</v>
      </c>
      <c r="F79">
        <v>10</v>
      </c>
      <c r="G79">
        <v>9</v>
      </c>
      <c r="H79">
        <v>12</v>
      </c>
      <c r="I79">
        <v>13</v>
      </c>
      <c r="J79">
        <v>8</v>
      </c>
      <c r="K79">
        <v>19</v>
      </c>
      <c r="L79">
        <v>18</v>
      </c>
      <c r="M79">
        <v>18</v>
      </c>
      <c r="N79">
        <v>136</v>
      </c>
      <c r="O79">
        <v>74.72</v>
      </c>
    </row>
    <row r="80" spans="1:15" x14ac:dyDescent="0.35">
      <c r="A80" t="s">
        <v>81</v>
      </c>
      <c r="B80" t="s">
        <v>386</v>
      </c>
      <c r="C80" s="1">
        <v>43223</v>
      </c>
      <c r="D80">
        <v>14</v>
      </c>
      <c r="E80">
        <v>14</v>
      </c>
      <c r="F80">
        <v>15</v>
      </c>
      <c r="G80">
        <v>12</v>
      </c>
      <c r="H80">
        <v>19</v>
      </c>
      <c r="I80">
        <v>17</v>
      </c>
      <c r="J80">
        <v>16</v>
      </c>
      <c r="K80">
        <v>18</v>
      </c>
      <c r="L80">
        <v>19</v>
      </c>
      <c r="M80">
        <v>17</v>
      </c>
      <c r="N80">
        <v>161</v>
      </c>
      <c r="O80">
        <v>58.15</v>
      </c>
    </row>
    <row r="81" spans="1:15" x14ac:dyDescent="0.35">
      <c r="A81" t="s">
        <v>81</v>
      </c>
      <c r="B81" t="s">
        <v>388</v>
      </c>
      <c r="C81" s="1">
        <v>43382</v>
      </c>
      <c r="D81">
        <v>17</v>
      </c>
      <c r="E81">
        <v>13</v>
      </c>
      <c r="F81">
        <v>13</v>
      </c>
      <c r="G81">
        <v>9</v>
      </c>
      <c r="H81">
        <v>20</v>
      </c>
      <c r="I81">
        <v>13</v>
      </c>
      <c r="J81">
        <v>12</v>
      </c>
      <c r="K81">
        <v>20</v>
      </c>
      <c r="L81">
        <v>20</v>
      </c>
      <c r="M81">
        <v>20</v>
      </c>
      <c r="N81">
        <v>157</v>
      </c>
      <c r="O81">
        <v>72.14</v>
      </c>
    </row>
    <row r="82" spans="1:15" x14ac:dyDescent="0.35">
      <c r="A82" t="s">
        <v>81</v>
      </c>
      <c r="B82" t="s">
        <v>389</v>
      </c>
      <c r="C82" s="1">
        <v>43563</v>
      </c>
      <c r="D82">
        <v>12</v>
      </c>
      <c r="E82">
        <v>13</v>
      </c>
      <c r="F82">
        <v>11</v>
      </c>
      <c r="G82">
        <v>10</v>
      </c>
      <c r="H82">
        <v>15</v>
      </c>
      <c r="I82">
        <v>12</v>
      </c>
      <c r="J82">
        <v>12</v>
      </c>
      <c r="K82">
        <v>18</v>
      </c>
      <c r="L82">
        <v>17</v>
      </c>
      <c r="M82">
        <v>19</v>
      </c>
      <c r="N82">
        <v>139</v>
      </c>
      <c r="O82">
        <v>46.73</v>
      </c>
    </row>
    <row r="83" spans="1:15" x14ac:dyDescent="0.35">
      <c r="A83" t="s">
        <v>81</v>
      </c>
      <c r="B83" t="s">
        <v>390</v>
      </c>
      <c r="C83" s="1">
        <v>43747</v>
      </c>
      <c r="D83">
        <v>14</v>
      </c>
      <c r="E83">
        <v>13</v>
      </c>
      <c r="F83">
        <v>16</v>
      </c>
      <c r="G83">
        <v>10</v>
      </c>
      <c r="H83">
        <v>19</v>
      </c>
      <c r="I83">
        <v>12</v>
      </c>
      <c r="J83">
        <v>13</v>
      </c>
      <c r="K83">
        <v>15</v>
      </c>
      <c r="L83">
        <v>20</v>
      </c>
      <c r="M83">
        <v>20</v>
      </c>
      <c r="N83">
        <v>152</v>
      </c>
      <c r="O83">
        <v>67.13</v>
      </c>
    </row>
    <row r="84" spans="1:15" x14ac:dyDescent="0.35">
      <c r="A84" t="s">
        <v>82</v>
      </c>
      <c r="B84" t="s">
        <v>392</v>
      </c>
      <c r="C84" s="1">
        <v>42136</v>
      </c>
      <c r="D84">
        <v>5</v>
      </c>
      <c r="E84">
        <v>11</v>
      </c>
      <c r="F84">
        <v>6</v>
      </c>
      <c r="G84">
        <v>3</v>
      </c>
      <c r="H84">
        <v>16</v>
      </c>
      <c r="I84">
        <v>17</v>
      </c>
      <c r="J84">
        <v>9</v>
      </c>
      <c r="K84">
        <v>17</v>
      </c>
      <c r="L84">
        <v>14</v>
      </c>
      <c r="M84">
        <v>17</v>
      </c>
      <c r="N84">
        <v>115</v>
      </c>
      <c r="O84">
        <v>52.97</v>
      </c>
    </row>
    <row r="85" spans="1:15" x14ac:dyDescent="0.35">
      <c r="A85" t="s">
        <v>82</v>
      </c>
      <c r="B85" t="s">
        <v>394</v>
      </c>
      <c r="C85" s="1">
        <v>42324</v>
      </c>
      <c r="D85">
        <v>6</v>
      </c>
      <c r="E85">
        <v>12</v>
      </c>
      <c r="F85">
        <v>4</v>
      </c>
      <c r="G85">
        <v>2</v>
      </c>
      <c r="H85">
        <v>12</v>
      </c>
      <c r="I85">
        <v>13</v>
      </c>
      <c r="J85">
        <v>7</v>
      </c>
      <c r="K85">
        <v>19</v>
      </c>
      <c r="L85">
        <v>15</v>
      </c>
      <c r="M85">
        <v>17</v>
      </c>
      <c r="N85">
        <v>107</v>
      </c>
      <c r="O85">
        <v>68.16</v>
      </c>
    </row>
    <row r="86" spans="1:15" x14ac:dyDescent="0.35">
      <c r="A86" t="s">
        <v>82</v>
      </c>
      <c r="B86" t="s">
        <v>395</v>
      </c>
      <c r="C86" s="1">
        <v>42506</v>
      </c>
      <c r="D86">
        <v>5</v>
      </c>
      <c r="E86">
        <v>12</v>
      </c>
      <c r="F86">
        <v>6</v>
      </c>
      <c r="G86">
        <v>2</v>
      </c>
      <c r="H86">
        <v>10</v>
      </c>
      <c r="I86">
        <v>13</v>
      </c>
      <c r="J86">
        <v>10</v>
      </c>
      <c r="K86">
        <v>18</v>
      </c>
      <c r="L86">
        <v>15</v>
      </c>
      <c r="M86">
        <v>16</v>
      </c>
      <c r="N86">
        <v>107</v>
      </c>
      <c r="O86">
        <v>43.5</v>
      </c>
    </row>
    <row r="87" spans="1:15" x14ac:dyDescent="0.35">
      <c r="A87" t="s">
        <v>82</v>
      </c>
      <c r="B87" t="s">
        <v>397</v>
      </c>
      <c r="C87" s="1">
        <v>42681</v>
      </c>
      <c r="D87">
        <v>5</v>
      </c>
      <c r="E87">
        <v>11</v>
      </c>
      <c r="F87">
        <v>5</v>
      </c>
      <c r="G87">
        <v>2</v>
      </c>
      <c r="H87">
        <v>12</v>
      </c>
      <c r="I87">
        <v>11</v>
      </c>
      <c r="J87">
        <v>6</v>
      </c>
      <c r="K87">
        <v>17</v>
      </c>
      <c r="L87">
        <v>11</v>
      </c>
      <c r="M87">
        <v>17</v>
      </c>
      <c r="N87">
        <v>97</v>
      </c>
      <c r="O87">
        <v>68.8</v>
      </c>
    </row>
    <row r="88" spans="1:15" x14ac:dyDescent="0.35">
      <c r="A88" t="s">
        <v>82</v>
      </c>
      <c r="B88" t="s">
        <v>399</v>
      </c>
      <c r="C88" s="1">
        <v>43223</v>
      </c>
      <c r="D88">
        <v>14</v>
      </c>
      <c r="E88">
        <v>14</v>
      </c>
      <c r="F88">
        <v>9</v>
      </c>
      <c r="G88">
        <v>2</v>
      </c>
      <c r="H88">
        <v>17</v>
      </c>
      <c r="I88">
        <v>15</v>
      </c>
      <c r="J88">
        <v>16</v>
      </c>
      <c r="K88">
        <v>19</v>
      </c>
      <c r="L88">
        <v>19</v>
      </c>
      <c r="M88">
        <v>20</v>
      </c>
      <c r="N88">
        <v>145</v>
      </c>
      <c r="O88">
        <v>46.57</v>
      </c>
    </row>
    <row r="89" spans="1:15" x14ac:dyDescent="0.35">
      <c r="A89" t="s">
        <v>82</v>
      </c>
      <c r="B89" t="s">
        <v>401</v>
      </c>
      <c r="C89" s="1">
        <v>43382</v>
      </c>
      <c r="D89">
        <v>5</v>
      </c>
      <c r="E89">
        <v>12</v>
      </c>
      <c r="F89">
        <v>6</v>
      </c>
      <c r="G89">
        <v>2</v>
      </c>
      <c r="H89">
        <v>17</v>
      </c>
      <c r="I89">
        <v>12</v>
      </c>
      <c r="J89">
        <v>11</v>
      </c>
      <c r="K89">
        <v>20</v>
      </c>
      <c r="L89">
        <v>16</v>
      </c>
      <c r="M89">
        <v>18</v>
      </c>
      <c r="N89">
        <v>119</v>
      </c>
      <c r="O89">
        <v>70.72</v>
      </c>
    </row>
    <row r="90" spans="1:15" x14ac:dyDescent="0.35">
      <c r="A90" t="s">
        <v>82</v>
      </c>
      <c r="B90" t="s">
        <v>402</v>
      </c>
      <c r="C90" s="1">
        <v>43563</v>
      </c>
      <c r="D90">
        <v>6</v>
      </c>
      <c r="E90">
        <v>12</v>
      </c>
      <c r="F90">
        <v>6</v>
      </c>
      <c r="G90">
        <v>2</v>
      </c>
      <c r="H90">
        <v>10</v>
      </c>
      <c r="I90">
        <v>10</v>
      </c>
      <c r="J90">
        <v>9</v>
      </c>
      <c r="K90">
        <v>18</v>
      </c>
      <c r="L90">
        <v>13</v>
      </c>
      <c r="M90">
        <v>17</v>
      </c>
      <c r="N90">
        <v>103</v>
      </c>
      <c r="O90">
        <v>59.13</v>
      </c>
    </row>
    <row r="91" spans="1:15" x14ac:dyDescent="0.35">
      <c r="A91" t="s">
        <v>82</v>
      </c>
      <c r="B91" t="s">
        <v>403</v>
      </c>
      <c r="C91" s="1">
        <v>43746</v>
      </c>
      <c r="D91">
        <v>5</v>
      </c>
      <c r="E91">
        <v>12</v>
      </c>
      <c r="F91">
        <v>6</v>
      </c>
      <c r="G91">
        <v>3</v>
      </c>
      <c r="H91">
        <v>12</v>
      </c>
      <c r="I91">
        <v>16</v>
      </c>
      <c r="J91">
        <v>8</v>
      </c>
      <c r="K91">
        <v>13</v>
      </c>
      <c r="L91">
        <v>15</v>
      </c>
      <c r="M91">
        <v>17</v>
      </c>
      <c r="N91">
        <v>107</v>
      </c>
      <c r="O91">
        <v>66.13</v>
      </c>
    </row>
    <row r="92" spans="1:15" x14ac:dyDescent="0.35">
      <c r="A92" t="s">
        <v>82</v>
      </c>
      <c r="B92" t="s">
        <v>404</v>
      </c>
      <c r="C92" s="1">
        <v>44341</v>
      </c>
      <c r="D92">
        <v>10</v>
      </c>
      <c r="E92">
        <v>15</v>
      </c>
      <c r="F92">
        <v>6</v>
      </c>
      <c r="G92">
        <v>2</v>
      </c>
      <c r="H92">
        <v>15</v>
      </c>
      <c r="I92">
        <v>7</v>
      </c>
      <c r="J92">
        <v>16</v>
      </c>
      <c r="K92">
        <v>17</v>
      </c>
      <c r="L92">
        <v>15</v>
      </c>
      <c r="M92">
        <v>16</v>
      </c>
      <c r="N92">
        <v>119</v>
      </c>
      <c r="O92">
        <v>61.56</v>
      </c>
    </row>
    <row r="93" spans="1:15" x14ac:dyDescent="0.35">
      <c r="A93" t="s">
        <v>82</v>
      </c>
      <c r="B93" t="s">
        <v>405</v>
      </c>
      <c r="C93" s="1">
        <v>44490</v>
      </c>
      <c r="D93">
        <v>8</v>
      </c>
      <c r="E93">
        <v>13</v>
      </c>
      <c r="F93">
        <v>8</v>
      </c>
      <c r="G93">
        <v>2</v>
      </c>
      <c r="H93">
        <v>15</v>
      </c>
      <c r="I93">
        <v>10</v>
      </c>
      <c r="J93">
        <v>9</v>
      </c>
      <c r="K93">
        <v>20</v>
      </c>
      <c r="L93">
        <v>13</v>
      </c>
      <c r="M93">
        <v>17</v>
      </c>
      <c r="N93">
        <v>115</v>
      </c>
      <c r="O93">
        <v>75.78</v>
      </c>
    </row>
    <row r="94" spans="1:15" x14ac:dyDescent="0.35">
      <c r="A94" t="s">
        <v>84</v>
      </c>
      <c r="B94" t="s">
        <v>406</v>
      </c>
      <c r="C94" s="1">
        <v>39195</v>
      </c>
      <c r="D94">
        <v>18</v>
      </c>
      <c r="E94">
        <v>14</v>
      </c>
      <c r="F94">
        <v>16</v>
      </c>
      <c r="G94">
        <v>11</v>
      </c>
      <c r="H94">
        <v>13</v>
      </c>
      <c r="I94">
        <v>11</v>
      </c>
      <c r="J94">
        <v>12</v>
      </c>
      <c r="K94">
        <v>18</v>
      </c>
      <c r="L94">
        <v>12</v>
      </c>
      <c r="M94">
        <v>15</v>
      </c>
      <c r="N94">
        <v>140</v>
      </c>
      <c r="O94">
        <v>57.66</v>
      </c>
    </row>
    <row r="95" spans="1:15" x14ac:dyDescent="0.35">
      <c r="A95" t="s">
        <v>84</v>
      </c>
      <c r="B95" t="s">
        <v>407</v>
      </c>
      <c r="C95" s="1">
        <v>39359</v>
      </c>
      <c r="D95">
        <v>14</v>
      </c>
      <c r="E95">
        <v>15</v>
      </c>
      <c r="F95">
        <v>17</v>
      </c>
      <c r="G95">
        <v>12</v>
      </c>
      <c r="H95">
        <v>18</v>
      </c>
      <c r="I95">
        <v>14</v>
      </c>
      <c r="J95">
        <v>14</v>
      </c>
      <c r="K95">
        <v>14</v>
      </c>
      <c r="L95">
        <v>12</v>
      </c>
      <c r="M95">
        <v>17</v>
      </c>
      <c r="N95">
        <v>147</v>
      </c>
      <c r="O95">
        <v>66.87</v>
      </c>
    </row>
    <row r="96" spans="1:15" x14ac:dyDescent="0.35">
      <c r="A96" t="s">
        <v>84</v>
      </c>
      <c r="B96" t="s">
        <v>409</v>
      </c>
      <c r="C96" s="1">
        <v>39562</v>
      </c>
      <c r="D96">
        <v>13</v>
      </c>
      <c r="E96">
        <v>15</v>
      </c>
      <c r="F96">
        <v>10</v>
      </c>
      <c r="G96">
        <v>10</v>
      </c>
      <c r="H96">
        <v>14</v>
      </c>
      <c r="I96">
        <v>15</v>
      </c>
      <c r="J96">
        <v>12</v>
      </c>
      <c r="K96">
        <v>19</v>
      </c>
      <c r="L96">
        <v>13</v>
      </c>
      <c r="M96">
        <v>14</v>
      </c>
      <c r="N96">
        <v>135</v>
      </c>
      <c r="O96">
        <v>65.62</v>
      </c>
    </row>
    <row r="97" spans="1:15" x14ac:dyDescent="0.35">
      <c r="A97" t="s">
        <v>84</v>
      </c>
      <c r="B97" t="s">
        <v>410</v>
      </c>
      <c r="C97" s="1">
        <v>39727</v>
      </c>
      <c r="D97">
        <v>14</v>
      </c>
      <c r="E97">
        <v>15</v>
      </c>
      <c r="F97">
        <v>16</v>
      </c>
      <c r="G97">
        <v>11</v>
      </c>
      <c r="H97">
        <v>15</v>
      </c>
      <c r="I97">
        <v>15</v>
      </c>
      <c r="J97">
        <v>12</v>
      </c>
      <c r="K97">
        <v>17</v>
      </c>
      <c r="L97">
        <v>15</v>
      </c>
      <c r="M97">
        <v>13</v>
      </c>
      <c r="N97">
        <v>143</v>
      </c>
      <c r="O97">
        <v>71.930000000000007</v>
      </c>
    </row>
    <row r="98" spans="1:15" x14ac:dyDescent="0.35">
      <c r="A98" t="s">
        <v>86</v>
      </c>
      <c r="B98" t="s">
        <v>411</v>
      </c>
      <c r="C98" s="1">
        <v>39714</v>
      </c>
      <c r="D98">
        <v>18</v>
      </c>
      <c r="E98">
        <v>13</v>
      </c>
      <c r="F98">
        <v>11</v>
      </c>
      <c r="G98">
        <v>12</v>
      </c>
      <c r="H98">
        <v>11</v>
      </c>
      <c r="I98">
        <v>10</v>
      </c>
      <c r="J98">
        <v>6</v>
      </c>
      <c r="K98">
        <v>14</v>
      </c>
      <c r="L98">
        <v>12</v>
      </c>
      <c r="M98">
        <v>13</v>
      </c>
      <c r="N98">
        <v>120</v>
      </c>
      <c r="O98">
        <v>73.02</v>
      </c>
    </row>
    <row r="99" spans="1:15" x14ac:dyDescent="0.35">
      <c r="A99" t="s">
        <v>86</v>
      </c>
      <c r="B99" t="s">
        <v>412</v>
      </c>
      <c r="C99" s="1">
        <v>42506</v>
      </c>
      <c r="D99">
        <v>12</v>
      </c>
      <c r="E99">
        <v>15</v>
      </c>
      <c r="F99">
        <v>5</v>
      </c>
      <c r="G99">
        <v>7</v>
      </c>
      <c r="H99">
        <v>13</v>
      </c>
      <c r="I99">
        <v>16</v>
      </c>
      <c r="J99">
        <v>7</v>
      </c>
      <c r="K99">
        <v>17</v>
      </c>
      <c r="L99">
        <v>15</v>
      </c>
      <c r="M99">
        <v>15</v>
      </c>
      <c r="N99">
        <v>122</v>
      </c>
      <c r="O99">
        <v>63.38</v>
      </c>
    </row>
    <row r="100" spans="1:15" x14ac:dyDescent="0.35">
      <c r="A100" t="s">
        <v>86</v>
      </c>
      <c r="B100" t="s">
        <v>413</v>
      </c>
      <c r="C100" s="1">
        <v>42681</v>
      </c>
      <c r="D100">
        <v>8</v>
      </c>
      <c r="E100">
        <v>15</v>
      </c>
      <c r="F100">
        <v>11</v>
      </c>
      <c r="G100">
        <v>5</v>
      </c>
      <c r="H100">
        <v>12</v>
      </c>
      <c r="I100">
        <v>15</v>
      </c>
      <c r="J100">
        <v>12</v>
      </c>
      <c r="K100">
        <v>19</v>
      </c>
      <c r="L100">
        <v>16</v>
      </c>
      <c r="M100">
        <v>15</v>
      </c>
      <c r="N100">
        <v>128</v>
      </c>
      <c r="O100">
        <v>76.75</v>
      </c>
    </row>
    <row r="101" spans="1:15" x14ac:dyDescent="0.35">
      <c r="A101" t="s">
        <v>86</v>
      </c>
      <c r="B101" t="s">
        <v>415</v>
      </c>
      <c r="C101" s="1">
        <v>42887</v>
      </c>
      <c r="D101">
        <v>13</v>
      </c>
      <c r="E101">
        <v>15</v>
      </c>
      <c r="F101">
        <v>13</v>
      </c>
      <c r="G101">
        <v>4</v>
      </c>
      <c r="H101">
        <v>13</v>
      </c>
      <c r="I101">
        <v>18</v>
      </c>
      <c r="J101">
        <v>11</v>
      </c>
      <c r="K101">
        <v>20</v>
      </c>
      <c r="L101">
        <v>14</v>
      </c>
      <c r="M101">
        <v>18</v>
      </c>
      <c r="N101">
        <v>139</v>
      </c>
      <c r="O101">
        <v>60.04</v>
      </c>
    </row>
    <row r="102" spans="1:15" x14ac:dyDescent="0.35">
      <c r="A102" t="s">
        <v>86</v>
      </c>
      <c r="B102" t="s">
        <v>417</v>
      </c>
      <c r="C102" s="1">
        <v>43034</v>
      </c>
      <c r="D102">
        <v>13</v>
      </c>
      <c r="E102">
        <v>15</v>
      </c>
      <c r="F102">
        <v>16</v>
      </c>
      <c r="G102">
        <v>12</v>
      </c>
      <c r="H102">
        <v>14</v>
      </c>
      <c r="I102">
        <v>15</v>
      </c>
      <c r="J102">
        <v>6</v>
      </c>
      <c r="K102">
        <v>17</v>
      </c>
      <c r="L102">
        <v>13</v>
      </c>
      <c r="M102">
        <v>14</v>
      </c>
      <c r="N102">
        <v>135</v>
      </c>
      <c r="O102">
        <v>77.61</v>
      </c>
    </row>
    <row r="103" spans="1:15" x14ac:dyDescent="0.35">
      <c r="A103" t="s">
        <v>87</v>
      </c>
      <c r="B103" t="s">
        <v>419</v>
      </c>
      <c r="C103" s="1">
        <v>39191</v>
      </c>
      <c r="D103">
        <v>15</v>
      </c>
      <c r="E103">
        <v>15</v>
      </c>
      <c r="F103">
        <v>15</v>
      </c>
      <c r="G103">
        <v>8</v>
      </c>
      <c r="H103">
        <v>16</v>
      </c>
      <c r="I103">
        <v>14</v>
      </c>
      <c r="J103">
        <v>13</v>
      </c>
      <c r="K103">
        <v>18</v>
      </c>
      <c r="L103">
        <v>17</v>
      </c>
      <c r="M103">
        <v>19</v>
      </c>
      <c r="N103">
        <v>150</v>
      </c>
      <c r="O103">
        <v>47.47</v>
      </c>
    </row>
    <row r="104" spans="1:15" x14ac:dyDescent="0.35">
      <c r="A104" t="s">
        <v>87</v>
      </c>
      <c r="B104" t="s">
        <v>420</v>
      </c>
      <c r="C104" s="1">
        <v>39366</v>
      </c>
      <c r="D104">
        <v>15</v>
      </c>
      <c r="E104">
        <v>15</v>
      </c>
      <c r="F104">
        <v>17</v>
      </c>
      <c r="G104">
        <v>8</v>
      </c>
      <c r="H104">
        <v>16</v>
      </c>
      <c r="I104">
        <v>13</v>
      </c>
      <c r="J104">
        <v>12</v>
      </c>
      <c r="K104">
        <v>15</v>
      </c>
      <c r="L104">
        <v>13</v>
      </c>
      <c r="M104">
        <v>14</v>
      </c>
      <c r="N104">
        <v>138</v>
      </c>
      <c r="O104">
        <v>72.11</v>
      </c>
    </row>
    <row r="105" spans="1:15" x14ac:dyDescent="0.35">
      <c r="A105" t="s">
        <v>88</v>
      </c>
      <c r="B105" t="s">
        <v>422</v>
      </c>
      <c r="C105" s="1">
        <v>42130</v>
      </c>
      <c r="D105">
        <v>6</v>
      </c>
      <c r="E105">
        <v>16</v>
      </c>
      <c r="F105">
        <v>17</v>
      </c>
      <c r="G105">
        <v>17</v>
      </c>
      <c r="H105">
        <v>10</v>
      </c>
      <c r="I105">
        <v>10</v>
      </c>
      <c r="J105">
        <v>6</v>
      </c>
      <c r="K105">
        <v>11</v>
      </c>
      <c r="L105">
        <v>18</v>
      </c>
      <c r="M105">
        <v>12</v>
      </c>
      <c r="N105">
        <v>123</v>
      </c>
      <c r="O105">
        <v>37.67</v>
      </c>
    </row>
    <row r="106" spans="1:15" x14ac:dyDescent="0.35">
      <c r="A106" t="s">
        <v>88</v>
      </c>
      <c r="B106" t="s">
        <v>424</v>
      </c>
      <c r="C106" s="1">
        <v>42325</v>
      </c>
      <c r="D106">
        <v>11</v>
      </c>
      <c r="E106">
        <v>16</v>
      </c>
      <c r="F106">
        <v>15</v>
      </c>
      <c r="G106">
        <v>16</v>
      </c>
      <c r="H106">
        <v>14</v>
      </c>
      <c r="I106">
        <v>8</v>
      </c>
      <c r="J106">
        <v>5</v>
      </c>
      <c r="K106">
        <v>10</v>
      </c>
      <c r="L106">
        <v>15</v>
      </c>
      <c r="M106">
        <v>12</v>
      </c>
      <c r="N106">
        <v>122</v>
      </c>
      <c r="O106">
        <v>64.17</v>
      </c>
    </row>
    <row r="107" spans="1:15" x14ac:dyDescent="0.35">
      <c r="A107" t="s">
        <v>88</v>
      </c>
      <c r="B107" t="s">
        <v>425</v>
      </c>
      <c r="C107" s="1">
        <v>42509</v>
      </c>
      <c r="D107">
        <v>5</v>
      </c>
      <c r="E107">
        <v>16</v>
      </c>
      <c r="F107">
        <v>16</v>
      </c>
      <c r="G107">
        <v>15</v>
      </c>
      <c r="H107">
        <v>10</v>
      </c>
      <c r="I107">
        <v>12</v>
      </c>
      <c r="J107">
        <v>5</v>
      </c>
      <c r="K107">
        <v>12</v>
      </c>
      <c r="L107">
        <v>16</v>
      </c>
      <c r="M107">
        <v>11</v>
      </c>
      <c r="N107">
        <v>118</v>
      </c>
      <c r="O107">
        <v>33.9</v>
      </c>
    </row>
    <row r="108" spans="1:15" x14ac:dyDescent="0.35">
      <c r="A108" t="s">
        <v>88</v>
      </c>
      <c r="B108" t="s">
        <v>427</v>
      </c>
      <c r="C108" s="1">
        <v>42675</v>
      </c>
      <c r="D108">
        <v>5</v>
      </c>
      <c r="E108">
        <v>15</v>
      </c>
      <c r="F108">
        <v>15</v>
      </c>
      <c r="G108">
        <v>17</v>
      </c>
      <c r="H108">
        <v>12</v>
      </c>
      <c r="I108">
        <v>12</v>
      </c>
      <c r="J108">
        <v>10</v>
      </c>
      <c r="K108">
        <v>15</v>
      </c>
      <c r="L108">
        <v>15</v>
      </c>
      <c r="M108">
        <v>10</v>
      </c>
      <c r="N108">
        <v>126</v>
      </c>
      <c r="O108">
        <v>61.81</v>
      </c>
    </row>
    <row r="109" spans="1:15" x14ac:dyDescent="0.35">
      <c r="A109" t="s">
        <v>88</v>
      </c>
      <c r="B109" t="s">
        <v>429</v>
      </c>
      <c r="C109" s="1">
        <v>42864</v>
      </c>
      <c r="D109">
        <v>7</v>
      </c>
      <c r="E109">
        <v>15</v>
      </c>
      <c r="F109">
        <v>13</v>
      </c>
      <c r="G109">
        <v>16</v>
      </c>
      <c r="H109">
        <v>10</v>
      </c>
      <c r="I109">
        <v>7</v>
      </c>
      <c r="J109">
        <v>5</v>
      </c>
      <c r="K109">
        <v>18</v>
      </c>
      <c r="L109">
        <v>19</v>
      </c>
      <c r="M109">
        <v>17</v>
      </c>
      <c r="N109">
        <v>127</v>
      </c>
      <c r="O109">
        <v>46.39</v>
      </c>
    </row>
    <row r="110" spans="1:15" x14ac:dyDescent="0.35">
      <c r="A110" t="s">
        <v>88</v>
      </c>
      <c r="B110" t="s">
        <v>431</v>
      </c>
      <c r="C110" s="1">
        <v>42991</v>
      </c>
      <c r="D110">
        <v>7</v>
      </c>
      <c r="E110">
        <v>15</v>
      </c>
      <c r="F110">
        <v>9</v>
      </c>
      <c r="G110">
        <v>14</v>
      </c>
      <c r="H110">
        <v>10</v>
      </c>
      <c r="I110">
        <v>9</v>
      </c>
      <c r="J110">
        <v>6</v>
      </c>
      <c r="K110">
        <v>13</v>
      </c>
      <c r="L110">
        <v>15</v>
      </c>
      <c r="M110">
        <v>16</v>
      </c>
      <c r="N110">
        <v>114</v>
      </c>
      <c r="O110">
        <v>44.3</v>
      </c>
    </row>
    <row r="111" spans="1:15" x14ac:dyDescent="0.35">
      <c r="A111" t="s">
        <v>88</v>
      </c>
      <c r="B111" t="s">
        <v>432</v>
      </c>
      <c r="C111" s="1">
        <v>44692</v>
      </c>
      <c r="D111">
        <v>9</v>
      </c>
      <c r="E111">
        <v>15</v>
      </c>
      <c r="F111">
        <v>11</v>
      </c>
      <c r="G111">
        <v>14</v>
      </c>
      <c r="H111">
        <v>12</v>
      </c>
      <c r="I111">
        <v>13</v>
      </c>
      <c r="J111">
        <v>6</v>
      </c>
      <c r="K111">
        <v>15</v>
      </c>
      <c r="L111">
        <v>16</v>
      </c>
      <c r="M111">
        <v>10</v>
      </c>
      <c r="N111">
        <v>121</v>
      </c>
      <c r="O111">
        <v>36.31</v>
      </c>
    </row>
    <row r="112" spans="1:15" x14ac:dyDescent="0.35">
      <c r="A112" t="s">
        <v>88</v>
      </c>
      <c r="B112" t="s">
        <v>451</v>
      </c>
      <c r="C112" s="1">
        <v>44854</v>
      </c>
      <c r="D112">
        <v>10</v>
      </c>
      <c r="E112">
        <v>15</v>
      </c>
      <c r="F112">
        <v>14</v>
      </c>
      <c r="G112">
        <v>14</v>
      </c>
      <c r="H112">
        <v>14</v>
      </c>
      <c r="I112">
        <v>14</v>
      </c>
      <c r="J112">
        <v>8</v>
      </c>
      <c r="K112">
        <v>14</v>
      </c>
      <c r="L112">
        <v>16</v>
      </c>
      <c r="M112">
        <v>10</v>
      </c>
      <c r="N112">
        <v>129</v>
      </c>
      <c r="O112">
        <v>53.46</v>
      </c>
    </row>
    <row r="113" spans="1:23" x14ac:dyDescent="0.35">
      <c r="A113" t="s">
        <v>91</v>
      </c>
      <c r="B113" t="s">
        <v>435</v>
      </c>
      <c r="C113" s="1">
        <v>38811</v>
      </c>
      <c r="D113">
        <v>20</v>
      </c>
      <c r="E113">
        <v>20</v>
      </c>
      <c r="F113">
        <v>20</v>
      </c>
      <c r="G113">
        <v>20</v>
      </c>
      <c r="H113">
        <v>13</v>
      </c>
      <c r="I113">
        <v>20</v>
      </c>
      <c r="J113">
        <v>19</v>
      </c>
      <c r="K113">
        <v>14</v>
      </c>
      <c r="L113">
        <v>19</v>
      </c>
      <c r="M113">
        <v>10</v>
      </c>
      <c r="N113">
        <v>175</v>
      </c>
      <c r="O113">
        <v>74.42</v>
      </c>
    </row>
    <row r="114" spans="1:23" x14ac:dyDescent="0.35">
      <c r="A114" t="s">
        <v>91</v>
      </c>
      <c r="B114" t="s">
        <v>436</v>
      </c>
      <c r="C114" s="1">
        <v>38980</v>
      </c>
      <c r="D114">
        <v>13</v>
      </c>
      <c r="E114">
        <v>20</v>
      </c>
      <c r="F114">
        <v>19</v>
      </c>
      <c r="G114">
        <v>20</v>
      </c>
      <c r="H114">
        <v>11</v>
      </c>
      <c r="I114">
        <v>19</v>
      </c>
      <c r="J114">
        <v>18</v>
      </c>
      <c r="K114">
        <v>5</v>
      </c>
      <c r="L114">
        <v>19</v>
      </c>
      <c r="M114">
        <v>7</v>
      </c>
      <c r="N114">
        <v>151</v>
      </c>
      <c r="O114">
        <v>32.380000000000003</v>
      </c>
    </row>
    <row r="115" spans="1:23" x14ac:dyDescent="0.35">
      <c r="A115" t="s">
        <v>91</v>
      </c>
      <c r="B115" t="s">
        <v>438</v>
      </c>
      <c r="C115" s="1">
        <v>42432</v>
      </c>
      <c r="D115">
        <v>18</v>
      </c>
      <c r="E115">
        <v>20</v>
      </c>
      <c r="F115">
        <v>14</v>
      </c>
      <c r="G115">
        <v>20</v>
      </c>
      <c r="H115">
        <v>20</v>
      </c>
      <c r="I115">
        <v>14</v>
      </c>
      <c r="J115">
        <v>15</v>
      </c>
      <c r="K115">
        <v>20</v>
      </c>
      <c r="L115">
        <v>20</v>
      </c>
      <c r="M115">
        <v>12</v>
      </c>
      <c r="N115">
        <v>173</v>
      </c>
      <c r="O115">
        <v>75</v>
      </c>
    </row>
    <row r="116" spans="1:23" x14ac:dyDescent="0.35">
      <c r="A116" t="s">
        <v>91</v>
      </c>
      <c r="B116" t="s">
        <v>439</v>
      </c>
      <c r="C116" s="1">
        <v>42647</v>
      </c>
      <c r="D116">
        <v>16</v>
      </c>
      <c r="E116">
        <v>20</v>
      </c>
      <c r="F116">
        <v>16</v>
      </c>
      <c r="G116">
        <v>20</v>
      </c>
      <c r="H116">
        <v>19</v>
      </c>
      <c r="I116">
        <v>18</v>
      </c>
      <c r="J116">
        <v>17</v>
      </c>
      <c r="K116">
        <v>13</v>
      </c>
      <c r="L116">
        <v>20</v>
      </c>
      <c r="M116">
        <v>18</v>
      </c>
      <c r="N116">
        <v>177</v>
      </c>
      <c r="O116">
        <v>73.17</v>
      </c>
    </row>
    <row r="117" spans="1:23" x14ac:dyDescent="0.35">
      <c r="C117" s="1" t="s">
        <v>469</v>
      </c>
      <c r="D117">
        <f>AVERAGE(D113:D116)</f>
        <v>16.75</v>
      </c>
      <c r="E117">
        <f t="shared" ref="E117:O117" si="80">AVERAGE(E113:E116)</f>
        <v>20</v>
      </c>
      <c r="F117">
        <f t="shared" si="80"/>
        <v>17.25</v>
      </c>
      <c r="G117">
        <f t="shared" si="80"/>
        <v>20</v>
      </c>
      <c r="H117">
        <f t="shared" si="80"/>
        <v>15.75</v>
      </c>
      <c r="I117">
        <f t="shared" si="80"/>
        <v>17.75</v>
      </c>
      <c r="J117">
        <f t="shared" si="80"/>
        <v>17.25</v>
      </c>
      <c r="K117">
        <f t="shared" si="80"/>
        <v>13</v>
      </c>
      <c r="L117">
        <f t="shared" si="80"/>
        <v>19.5</v>
      </c>
      <c r="M117">
        <f t="shared" si="80"/>
        <v>11.75</v>
      </c>
      <c r="N117">
        <f t="shared" si="80"/>
        <v>169</v>
      </c>
      <c r="O117">
        <f t="shared" si="80"/>
        <v>63.742500000000007</v>
      </c>
      <c r="R117" t="s">
        <v>488</v>
      </c>
    </row>
    <row r="118" spans="1:23" ht="15" thickBot="1" x14ac:dyDescent="0.4">
      <c r="C118" s="1" t="s">
        <v>470</v>
      </c>
      <c r="D118">
        <f>STDEV(D113:D116)</f>
        <v>2.9860788111948193</v>
      </c>
      <c r="E118">
        <f t="shared" ref="E118:O118" si="81">STDEV(E113:E116)</f>
        <v>0</v>
      </c>
      <c r="F118">
        <f t="shared" si="81"/>
        <v>2.753785273643051</v>
      </c>
      <c r="G118">
        <f t="shared" si="81"/>
        <v>0</v>
      </c>
      <c r="H118">
        <f t="shared" si="81"/>
        <v>4.4253060157839181</v>
      </c>
      <c r="I118">
        <f t="shared" si="81"/>
        <v>2.6299556396765835</v>
      </c>
      <c r="J118">
        <f t="shared" si="81"/>
        <v>1.707825127659933</v>
      </c>
      <c r="K118">
        <f t="shared" si="81"/>
        <v>6.164414002968976</v>
      </c>
      <c r="L118">
        <f t="shared" si="81"/>
        <v>0.57735026918962573</v>
      </c>
      <c r="M118">
        <f t="shared" si="81"/>
        <v>4.6457866215887842</v>
      </c>
      <c r="N118">
        <f t="shared" si="81"/>
        <v>12.110601416389967</v>
      </c>
      <c r="O118">
        <f t="shared" si="81"/>
        <v>20.922272621937282</v>
      </c>
    </row>
    <row r="119" spans="1:23" x14ac:dyDescent="0.35">
      <c r="R119" s="5" t="s">
        <v>489</v>
      </c>
      <c r="S119" s="5"/>
    </row>
    <row r="120" spans="1:23" x14ac:dyDescent="0.35">
      <c r="R120" t="s">
        <v>490</v>
      </c>
      <c r="S120">
        <v>0.48294129198968616</v>
      </c>
    </row>
    <row r="121" spans="1:23" x14ac:dyDescent="0.35">
      <c r="R121" t="s">
        <v>491</v>
      </c>
      <c r="S121">
        <v>0.23323229150866728</v>
      </c>
    </row>
    <row r="122" spans="1:23" x14ac:dyDescent="0.35">
      <c r="R122" t="s">
        <v>492</v>
      </c>
      <c r="S122">
        <v>0.22399412634612112</v>
      </c>
    </row>
    <row r="123" spans="1:23" x14ac:dyDescent="0.35">
      <c r="R123" t="s">
        <v>493</v>
      </c>
      <c r="S123">
        <v>15.570634307971771</v>
      </c>
    </row>
    <row r="124" spans="1:23" ht="15" thickBot="1" x14ac:dyDescent="0.4">
      <c r="R124" s="3" t="s">
        <v>480</v>
      </c>
      <c r="S124" s="3">
        <v>85</v>
      </c>
    </row>
    <row r="126" spans="1:23" ht="15" thickBot="1" x14ac:dyDescent="0.4">
      <c r="R126" t="s">
        <v>494</v>
      </c>
    </row>
    <row r="127" spans="1:23" x14ac:dyDescent="0.35">
      <c r="R127" s="4"/>
      <c r="S127" s="4" t="s">
        <v>482</v>
      </c>
      <c r="T127" s="4" t="s">
        <v>498</v>
      </c>
      <c r="U127" s="4" t="s">
        <v>499</v>
      </c>
      <c r="V127" s="4" t="s">
        <v>500</v>
      </c>
      <c r="W127" s="4" t="s">
        <v>501</v>
      </c>
    </row>
    <row r="128" spans="1:23" x14ac:dyDescent="0.35">
      <c r="R128" t="s">
        <v>495</v>
      </c>
      <c r="S128">
        <v>1</v>
      </c>
      <c r="T128">
        <v>6120.903981535248</v>
      </c>
      <c r="U128">
        <v>6120.903981535248</v>
      </c>
      <c r="V128">
        <v>25.246603346544301</v>
      </c>
      <c r="W128">
        <v>2.8529803245490224E-6</v>
      </c>
    </row>
    <row r="129" spans="18:26" x14ac:dyDescent="0.35">
      <c r="R129" t="s">
        <v>496</v>
      </c>
      <c r="S129">
        <v>83</v>
      </c>
      <c r="T129">
        <v>20122.906178464767</v>
      </c>
      <c r="U129">
        <v>242.44465275258756</v>
      </c>
    </row>
    <row r="130" spans="18:26" ht="15" thickBot="1" x14ac:dyDescent="0.4">
      <c r="R130" s="3" t="s">
        <v>468</v>
      </c>
      <c r="S130" s="3">
        <v>84</v>
      </c>
      <c r="T130" s="3">
        <v>26243.810160000015</v>
      </c>
      <c r="U130" s="3"/>
      <c r="V130" s="3"/>
      <c r="W130" s="3"/>
    </row>
    <row r="131" spans="18:26" ht="15" thickBot="1" x14ac:dyDescent="0.4"/>
    <row r="132" spans="18:26" x14ac:dyDescent="0.35">
      <c r="R132" s="4"/>
      <c r="S132" s="4" t="s">
        <v>502</v>
      </c>
      <c r="T132" s="4" t="s">
        <v>493</v>
      </c>
      <c r="U132" s="4" t="s">
        <v>483</v>
      </c>
      <c r="V132" s="4" t="s">
        <v>503</v>
      </c>
      <c r="W132" s="4" t="s">
        <v>504</v>
      </c>
      <c r="X132" s="4" t="s">
        <v>505</v>
      </c>
      <c r="Y132" s="4" t="s">
        <v>506</v>
      </c>
      <c r="Z132" s="4" t="s">
        <v>507</v>
      </c>
    </row>
    <row r="133" spans="18:26" x14ac:dyDescent="0.35">
      <c r="R133" t="s">
        <v>497</v>
      </c>
      <c r="S133">
        <v>5.1243186385136141</v>
      </c>
      <c r="T133">
        <v>8.7939722220545367</v>
      </c>
      <c r="U133">
        <v>0.58270807652340062</v>
      </c>
      <c r="V133">
        <v>0.56166960744466488</v>
      </c>
      <c r="W133">
        <v>-12.366538419130471</v>
      </c>
      <c r="X133">
        <v>22.615175696157699</v>
      </c>
      <c r="Y133">
        <v>-12.366538419130471</v>
      </c>
      <c r="Z133">
        <v>22.615175696157699</v>
      </c>
    </row>
    <row r="134" spans="18:26" ht="15" thickBot="1" x14ac:dyDescent="0.4">
      <c r="R134" s="3" t="s">
        <v>508</v>
      </c>
      <c r="S134" s="3">
        <v>0.35448287321853661</v>
      </c>
      <c r="T134" s="3">
        <v>7.054947377895443E-2</v>
      </c>
      <c r="U134" s="3">
        <v>5.0245998195422708</v>
      </c>
      <c r="V134" s="3">
        <v>2.8529803245491114E-6</v>
      </c>
      <c r="W134" s="3">
        <v>0.21416280735967394</v>
      </c>
      <c r="X134" s="3">
        <v>0.49480293907739925</v>
      </c>
      <c r="Y134" s="3">
        <v>0.21416280735967394</v>
      </c>
      <c r="Z134" s="3">
        <v>0.49480293907739925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8407A-2D7B-4C0E-841C-651F68C0C213}">
  <dimension ref="A1:AB220"/>
  <sheetViews>
    <sheetView workbookViewId="0"/>
  </sheetViews>
  <sheetFormatPr defaultRowHeight="14.5" x14ac:dyDescent="0.35"/>
  <cols>
    <col min="1" max="1" width="12.90625" bestFit="1" customWidth="1"/>
    <col min="3" max="3" width="13.453125" bestFit="1" customWidth="1"/>
  </cols>
  <sheetData>
    <row r="1" spans="1:15" x14ac:dyDescent="0.35">
      <c r="A1" t="s">
        <v>0</v>
      </c>
      <c r="B1" t="s">
        <v>92</v>
      </c>
      <c r="C1" t="s">
        <v>1</v>
      </c>
      <c r="D1" t="s">
        <v>440</v>
      </c>
      <c r="E1" t="s">
        <v>460</v>
      </c>
      <c r="F1" t="s">
        <v>461</v>
      </c>
      <c r="G1" t="s">
        <v>462</v>
      </c>
      <c r="H1" t="s">
        <v>463</v>
      </c>
      <c r="I1" t="s">
        <v>441</v>
      </c>
      <c r="J1" t="s">
        <v>464</v>
      </c>
      <c r="K1" t="s">
        <v>465</v>
      </c>
      <c r="L1" t="s">
        <v>466</v>
      </c>
      <c r="M1" t="s">
        <v>467</v>
      </c>
      <c r="N1" t="s">
        <v>468</v>
      </c>
      <c r="O1" t="s">
        <v>458</v>
      </c>
    </row>
    <row r="2" spans="1:15" x14ac:dyDescent="0.35">
      <c r="A2" t="s">
        <v>86</v>
      </c>
      <c r="B2" t="s">
        <v>411</v>
      </c>
      <c r="C2" s="1">
        <v>39714</v>
      </c>
      <c r="D2">
        <v>18</v>
      </c>
      <c r="E2">
        <v>13</v>
      </c>
      <c r="F2">
        <v>11</v>
      </c>
      <c r="G2">
        <v>12</v>
      </c>
      <c r="H2">
        <v>11</v>
      </c>
      <c r="I2">
        <v>10</v>
      </c>
      <c r="J2">
        <v>6</v>
      </c>
      <c r="K2">
        <v>14</v>
      </c>
      <c r="L2">
        <v>12</v>
      </c>
      <c r="M2">
        <v>13</v>
      </c>
      <c r="N2">
        <v>120</v>
      </c>
      <c r="O2">
        <v>73.02</v>
      </c>
    </row>
    <row r="3" spans="1:15" x14ac:dyDescent="0.35">
      <c r="A3" t="s">
        <v>86</v>
      </c>
      <c r="B3" t="s">
        <v>412</v>
      </c>
      <c r="C3" s="1">
        <v>42506</v>
      </c>
      <c r="D3">
        <v>12</v>
      </c>
      <c r="E3">
        <v>15</v>
      </c>
      <c r="F3">
        <v>5</v>
      </c>
      <c r="G3">
        <v>7</v>
      </c>
      <c r="H3">
        <v>13</v>
      </c>
      <c r="I3">
        <v>16</v>
      </c>
      <c r="J3">
        <v>7</v>
      </c>
      <c r="K3">
        <v>17</v>
      </c>
      <c r="L3">
        <v>15</v>
      </c>
      <c r="M3">
        <v>15</v>
      </c>
      <c r="N3">
        <v>122</v>
      </c>
      <c r="O3">
        <v>63.38</v>
      </c>
    </row>
    <row r="4" spans="1:15" x14ac:dyDescent="0.35">
      <c r="A4" t="s">
        <v>86</v>
      </c>
      <c r="B4" t="s">
        <v>413</v>
      </c>
      <c r="C4" s="1">
        <v>42681</v>
      </c>
      <c r="D4">
        <v>8</v>
      </c>
      <c r="E4">
        <v>15</v>
      </c>
      <c r="F4">
        <v>11</v>
      </c>
      <c r="G4">
        <v>5</v>
      </c>
      <c r="H4">
        <v>12</v>
      </c>
      <c r="I4">
        <v>15</v>
      </c>
      <c r="J4">
        <v>12</v>
      </c>
      <c r="K4">
        <v>19</v>
      </c>
      <c r="L4">
        <v>16</v>
      </c>
      <c r="M4">
        <v>15</v>
      </c>
      <c r="N4">
        <v>128</v>
      </c>
      <c r="O4">
        <v>76.75</v>
      </c>
    </row>
    <row r="5" spans="1:15" x14ac:dyDescent="0.35">
      <c r="A5" t="s">
        <v>86</v>
      </c>
      <c r="B5" t="s">
        <v>415</v>
      </c>
      <c r="C5" s="1">
        <v>42887</v>
      </c>
      <c r="D5">
        <v>13</v>
      </c>
      <c r="E5">
        <v>15</v>
      </c>
      <c r="F5">
        <v>13</v>
      </c>
      <c r="G5">
        <v>4</v>
      </c>
      <c r="H5">
        <v>13</v>
      </c>
      <c r="I5">
        <v>18</v>
      </c>
      <c r="J5">
        <v>11</v>
      </c>
      <c r="K5">
        <v>20</v>
      </c>
      <c r="L5">
        <v>14</v>
      </c>
      <c r="M5">
        <v>18</v>
      </c>
      <c r="N5">
        <v>139</v>
      </c>
      <c r="O5">
        <v>60.04</v>
      </c>
    </row>
    <row r="6" spans="1:15" x14ac:dyDescent="0.35">
      <c r="A6" t="s">
        <v>86</v>
      </c>
      <c r="B6" t="s">
        <v>417</v>
      </c>
      <c r="C6" s="1">
        <v>43034</v>
      </c>
      <c r="D6">
        <v>13</v>
      </c>
      <c r="E6">
        <v>15</v>
      </c>
      <c r="F6">
        <v>16</v>
      </c>
      <c r="G6">
        <v>12</v>
      </c>
      <c r="H6">
        <v>14</v>
      </c>
      <c r="I6">
        <v>15</v>
      </c>
      <c r="J6">
        <v>6</v>
      </c>
      <c r="K6">
        <v>17</v>
      </c>
      <c r="L6">
        <v>13</v>
      </c>
      <c r="M6">
        <v>14</v>
      </c>
      <c r="N6">
        <v>135</v>
      </c>
      <c r="O6">
        <v>77.61</v>
      </c>
    </row>
    <row r="7" spans="1:15" x14ac:dyDescent="0.35">
      <c r="C7" s="1" t="s">
        <v>469</v>
      </c>
      <c r="D7">
        <f>AVERAGE(D2:D6)</f>
        <v>12.8</v>
      </c>
      <c r="E7">
        <f t="shared" ref="E7:O7" si="0">AVERAGE(E2:E6)</f>
        <v>14.6</v>
      </c>
      <c r="F7">
        <f t="shared" si="0"/>
        <v>11.2</v>
      </c>
      <c r="G7">
        <f t="shared" si="0"/>
        <v>8</v>
      </c>
      <c r="H7">
        <f t="shared" si="0"/>
        <v>12.6</v>
      </c>
      <c r="I7">
        <f t="shared" si="0"/>
        <v>14.8</v>
      </c>
      <c r="J7">
        <f t="shared" si="0"/>
        <v>8.4</v>
      </c>
      <c r="K7">
        <f t="shared" si="0"/>
        <v>17.399999999999999</v>
      </c>
      <c r="L7">
        <f t="shared" si="0"/>
        <v>14</v>
      </c>
      <c r="M7">
        <f t="shared" si="0"/>
        <v>15</v>
      </c>
      <c r="N7">
        <f t="shared" si="0"/>
        <v>128.80000000000001</v>
      </c>
      <c r="O7">
        <f t="shared" si="0"/>
        <v>70.16</v>
      </c>
    </row>
    <row r="8" spans="1:15" x14ac:dyDescent="0.35">
      <c r="C8" s="1" t="s">
        <v>470</v>
      </c>
      <c r="D8">
        <f>STDEV(D2:D6)</f>
        <v>3.5637059362410906</v>
      </c>
      <c r="E8">
        <f t="shared" ref="E8:O8" si="1">STDEV(E2:E6)</f>
        <v>0.89442719099991574</v>
      </c>
      <c r="F8">
        <f t="shared" si="1"/>
        <v>4.0249223594996204</v>
      </c>
      <c r="G8">
        <f t="shared" si="1"/>
        <v>3.8078865529319543</v>
      </c>
      <c r="H8">
        <f t="shared" si="1"/>
        <v>1.1401754250991378</v>
      </c>
      <c r="I8">
        <f t="shared" si="1"/>
        <v>2.949576240750523</v>
      </c>
      <c r="J8">
        <f t="shared" si="1"/>
        <v>2.8809720581775862</v>
      </c>
      <c r="K8">
        <f t="shared" si="1"/>
        <v>2.3021728866442701</v>
      </c>
      <c r="L8">
        <f t="shared" si="1"/>
        <v>1.5811388300841898</v>
      </c>
      <c r="M8">
        <f t="shared" si="1"/>
        <v>1.8708286933869707</v>
      </c>
      <c r="N8">
        <f t="shared" si="1"/>
        <v>8.1670067956381658</v>
      </c>
      <c r="O8">
        <f t="shared" si="1"/>
        <v>7.9920741988546835</v>
      </c>
    </row>
    <row r="9" spans="1:15" x14ac:dyDescent="0.35">
      <c r="C9" s="1"/>
    </row>
    <row r="10" spans="1:15" x14ac:dyDescent="0.35">
      <c r="C10" s="1"/>
    </row>
    <row r="11" spans="1:15" x14ac:dyDescent="0.35">
      <c r="A11" t="s">
        <v>0</v>
      </c>
      <c r="B11" t="s">
        <v>92</v>
      </c>
      <c r="C11" t="s">
        <v>1</v>
      </c>
      <c r="D11" t="s">
        <v>440</v>
      </c>
      <c r="E11" t="s">
        <v>460</v>
      </c>
      <c r="F11" t="s">
        <v>461</v>
      </c>
      <c r="G11" t="s">
        <v>462</v>
      </c>
      <c r="H11" t="s">
        <v>463</v>
      </c>
      <c r="I11" t="s">
        <v>441</v>
      </c>
      <c r="J11" t="s">
        <v>464</v>
      </c>
      <c r="K11" t="s">
        <v>465</v>
      </c>
      <c r="L11" t="s">
        <v>466</v>
      </c>
      <c r="M11" t="s">
        <v>467</v>
      </c>
      <c r="N11" t="s">
        <v>468</v>
      </c>
      <c r="O11" t="s">
        <v>458</v>
      </c>
    </row>
    <row r="12" spans="1:15" x14ac:dyDescent="0.35">
      <c r="A12" t="s">
        <v>88</v>
      </c>
      <c r="B12" t="s">
        <v>422</v>
      </c>
      <c r="C12" s="1">
        <v>42130</v>
      </c>
      <c r="D12">
        <v>6</v>
      </c>
      <c r="E12">
        <v>16</v>
      </c>
      <c r="F12">
        <v>17</v>
      </c>
      <c r="G12">
        <v>17</v>
      </c>
      <c r="H12">
        <v>10</v>
      </c>
      <c r="I12">
        <v>10</v>
      </c>
      <c r="J12">
        <v>6</v>
      </c>
      <c r="K12">
        <v>11</v>
      </c>
      <c r="L12">
        <v>18</v>
      </c>
      <c r="M12">
        <v>12</v>
      </c>
      <c r="N12">
        <v>123</v>
      </c>
      <c r="O12">
        <v>37.67</v>
      </c>
    </row>
    <row r="13" spans="1:15" x14ac:dyDescent="0.35">
      <c r="A13" t="s">
        <v>88</v>
      </c>
      <c r="B13" t="s">
        <v>424</v>
      </c>
      <c r="C13" s="1">
        <v>42325</v>
      </c>
      <c r="D13">
        <v>11</v>
      </c>
      <c r="E13">
        <v>16</v>
      </c>
      <c r="F13">
        <v>15</v>
      </c>
      <c r="G13">
        <v>16</v>
      </c>
      <c r="H13">
        <v>14</v>
      </c>
      <c r="I13">
        <v>8</v>
      </c>
      <c r="J13">
        <v>5</v>
      </c>
      <c r="K13">
        <v>10</v>
      </c>
      <c r="L13">
        <v>15</v>
      </c>
      <c r="M13">
        <v>12</v>
      </c>
      <c r="N13">
        <v>122</v>
      </c>
      <c r="O13">
        <v>64.17</v>
      </c>
    </row>
    <row r="14" spans="1:15" x14ac:dyDescent="0.35">
      <c r="A14" t="s">
        <v>88</v>
      </c>
      <c r="B14" t="s">
        <v>425</v>
      </c>
      <c r="C14" s="1">
        <v>42509</v>
      </c>
      <c r="D14">
        <v>5</v>
      </c>
      <c r="E14">
        <v>16</v>
      </c>
      <c r="F14">
        <v>16</v>
      </c>
      <c r="G14">
        <v>15</v>
      </c>
      <c r="H14">
        <v>10</v>
      </c>
      <c r="I14">
        <v>12</v>
      </c>
      <c r="J14">
        <v>5</v>
      </c>
      <c r="K14">
        <v>12</v>
      </c>
      <c r="L14">
        <v>16</v>
      </c>
      <c r="M14">
        <v>11</v>
      </c>
      <c r="N14">
        <v>118</v>
      </c>
      <c r="O14">
        <v>33.9</v>
      </c>
    </row>
    <row r="15" spans="1:15" x14ac:dyDescent="0.35">
      <c r="A15" t="s">
        <v>88</v>
      </c>
      <c r="B15" t="s">
        <v>427</v>
      </c>
      <c r="C15" s="1">
        <v>42675</v>
      </c>
      <c r="D15">
        <v>5</v>
      </c>
      <c r="E15">
        <v>15</v>
      </c>
      <c r="F15">
        <v>15</v>
      </c>
      <c r="G15">
        <v>17</v>
      </c>
      <c r="H15">
        <v>12</v>
      </c>
      <c r="I15">
        <v>12</v>
      </c>
      <c r="J15">
        <v>10</v>
      </c>
      <c r="K15">
        <v>15</v>
      </c>
      <c r="L15">
        <v>15</v>
      </c>
      <c r="M15">
        <v>10</v>
      </c>
      <c r="N15">
        <v>126</v>
      </c>
      <c r="O15">
        <v>61.81</v>
      </c>
    </row>
    <row r="16" spans="1:15" x14ac:dyDescent="0.35">
      <c r="A16" t="s">
        <v>88</v>
      </c>
      <c r="B16" t="s">
        <v>429</v>
      </c>
      <c r="C16" s="1">
        <v>42864</v>
      </c>
      <c r="D16">
        <v>7</v>
      </c>
      <c r="E16">
        <v>15</v>
      </c>
      <c r="F16">
        <v>13</v>
      </c>
      <c r="G16">
        <v>16</v>
      </c>
      <c r="H16">
        <v>10</v>
      </c>
      <c r="I16">
        <v>7</v>
      </c>
      <c r="J16">
        <v>5</v>
      </c>
      <c r="K16">
        <v>18</v>
      </c>
      <c r="L16">
        <v>19</v>
      </c>
      <c r="M16">
        <v>17</v>
      </c>
      <c r="N16">
        <v>127</v>
      </c>
      <c r="O16">
        <v>46.39</v>
      </c>
    </row>
    <row r="17" spans="1:28" x14ac:dyDescent="0.35">
      <c r="A17" t="s">
        <v>88</v>
      </c>
      <c r="B17" t="s">
        <v>431</v>
      </c>
      <c r="C17" s="1">
        <v>42991</v>
      </c>
      <c r="D17">
        <v>7</v>
      </c>
      <c r="E17">
        <v>15</v>
      </c>
      <c r="F17">
        <v>9</v>
      </c>
      <c r="G17">
        <v>14</v>
      </c>
      <c r="H17">
        <v>10</v>
      </c>
      <c r="I17">
        <v>9</v>
      </c>
      <c r="J17">
        <v>6</v>
      </c>
      <c r="K17">
        <v>13</v>
      </c>
      <c r="L17">
        <v>15</v>
      </c>
      <c r="M17">
        <v>16</v>
      </c>
      <c r="N17">
        <v>114</v>
      </c>
      <c r="O17">
        <v>44.3</v>
      </c>
    </row>
    <row r="18" spans="1:28" x14ac:dyDescent="0.35">
      <c r="A18" t="s">
        <v>88</v>
      </c>
      <c r="B18" t="s">
        <v>432</v>
      </c>
      <c r="C18" s="1">
        <v>44692</v>
      </c>
      <c r="D18">
        <v>9</v>
      </c>
      <c r="E18">
        <v>15</v>
      </c>
      <c r="F18">
        <v>11</v>
      </c>
      <c r="G18">
        <v>14</v>
      </c>
      <c r="H18">
        <v>12</v>
      </c>
      <c r="I18">
        <v>13</v>
      </c>
      <c r="J18">
        <v>6</v>
      </c>
      <c r="K18">
        <v>15</v>
      </c>
      <c r="L18">
        <v>16</v>
      </c>
      <c r="M18">
        <v>10</v>
      </c>
      <c r="N18">
        <v>121</v>
      </c>
      <c r="O18">
        <v>36.31</v>
      </c>
    </row>
    <row r="19" spans="1:28" x14ac:dyDescent="0.35">
      <c r="A19" t="s">
        <v>88</v>
      </c>
      <c r="B19" t="s">
        <v>451</v>
      </c>
      <c r="C19" s="1">
        <v>44854</v>
      </c>
      <c r="D19">
        <v>10</v>
      </c>
      <c r="E19">
        <v>15</v>
      </c>
      <c r="F19">
        <v>14</v>
      </c>
      <c r="G19">
        <v>14</v>
      </c>
      <c r="H19">
        <v>14</v>
      </c>
      <c r="I19">
        <v>14</v>
      </c>
      <c r="J19">
        <v>8</v>
      </c>
      <c r="K19">
        <v>14</v>
      </c>
      <c r="L19">
        <v>16</v>
      </c>
      <c r="M19">
        <v>10</v>
      </c>
      <c r="N19">
        <v>129</v>
      </c>
      <c r="O19">
        <v>53.46</v>
      </c>
    </row>
    <row r="20" spans="1:28" x14ac:dyDescent="0.35">
      <c r="C20" t="s">
        <v>469</v>
      </c>
      <c r="D20">
        <f>AVERAGE(D12:D19)</f>
        <v>7.5</v>
      </c>
      <c r="E20">
        <f t="shared" ref="E20:O20" si="2">AVERAGE(E12:E19)</f>
        <v>15.375</v>
      </c>
      <c r="F20">
        <f t="shared" si="2"/>
        <v>13.75</v>
      </c>
      <c r="G20">
        <f t="shared" si="2"/>
        <v>15.375</v>
      </c>
      <c r="H20">
        <f t="shared" si="2"/>
        <v>11.5</v>
      </c>
      <c r="I20">
        <f t="shared" si="2"/>
        <v>10.625</v>
      </c>
      <c r="J20">
        <f t="shared" si="2"/>
        <v>6.375</v>
      </c>
      <c r="K20">
        <f t="shared" si="2"/>
        <v>13.5</v>
      </c>
      <c r="L20">
        <f t="shared" si="2"/>
        <v>16.25</v>
      </c>
      <c r="M20">
        <f t="shared" si="2"/>
        <v>12.25</v>
      </c>
      <c r="N20">
        <f t="shared" si="2"/>
        <v>122.5</v>
      </c>
      <c r="O20">
        <f t="shared" si="2"/>
        <v>47.251249999999999</v>
      </c>
    </row>
    <row r="21" spans="1:28" x14ac:dyDescent="0.35">
      <c r="C21" t="s">
        <v>470</v>
      </c>
      <c r="D21">
        <f>STDEV(D12:D19)</f>
        <v>2.2677868380553634</v>
      </c>
      <c r="E21">
        <f t="shared" ref="E21:O21" si="3">STDEV(E12:E19)</f>
        <v>0.51754916950676566</v>
      </c>
      <c r="F21">
        <f t="shared" si="3"/>
        <v>2.6592157812837551</v>
      </c>
      <c r="G21">
        <f t="shared" si="3"/>
        <v>1.3024701806293193</v>
      </c>
      <c r="H21">
        <f t="shared" si="3"/>
        <v>1.7728105208558367</v>
      </c>
      <c r="I21">
        <f t="shared" si="3"/>
        <v>2.5035688811888406</v>
      </c>
      <c r="J21">
        <f t="shared" si="3"/>
        <v>1.7677669529663689</v>
      </c>
      <c r="K21">
        <f t="shared" si="3"/>
        <v>2.5634797778466227</v>
      </c>
      <c r="L21">
        <f t="shared" si="3"/>
        <v>1.4880476182856899</v>
      </c>
      <c r="M21">
        <f t="shared" si="3"/>
        <v>2.7645717829090897</v>
      </c>
      <c r="N21">
        <f t="shared" si="3"/>
        <v>4.9280538030458114</v>
      </c>
      <c r="O21">
        <f t="shared" si="3"/>
        <v>11.563295918551946</v>
      </c>
    </row>
    <row r="27" spans="1:28" x14ac:dyDescent="0.35">
      <c r="S27" s="9"/>
      <c r="T27" s="9"/>
      <c r="U27" s="9"/>
      <c r="V27" s="9"/>
      <c r="W27" s="9"/>
      <c r="X27" s="9"/>
      <c r="Y27" s="9"/>
      <c r="Z27" s="9"/>
      <c r="AA27" s="9"/>
      <c r="AB27" s="9"/>
    </row>
    <row r="28" spans="1:28" x14ac:dyDescent="0.35">
      <c r="S28" s="9"/>
      <c r="T28" s="9"/>
      <c r="U28" s="9"/>
      <c r="V28" s="9"/>
      <c r="W28" s="9"/>
      <c r="X28" s="9"/>
      <c r="Y28" s="9"/>
      <c r="Z28" s="9"/>
      <c r="AA28" s="9"/>
      <c r="AB28" s="9"/>
    </row>
    <row r="29" spans="1:28" x14ac:dyDescent="0.35">
      <c r="S29" s="10"/>
      <c r="T29" s="10"/>
      <c r="U29" s="9"/>
      <c r="V29" s="9"/>
      <c r="W29" s="9"/>
      <c r="X29" s="9"/>
      <c r="Y29" s="9"/>
      <c r="Z29" s="9"/>
      <c r="AA29" s="9"/>
      <c r="AB29" s="9"/>
    </row>
    <row r="30" spans="1:28" x14ac:dyDescent="0.35">
      <c r="S30" s="9"/>
      <c r="T30" s="9"/>
      <c r="U30" s="9"/>
      <c r="V30" s="9"/>
      <c r="W30" s="9"/>
      <c r="X30" s="9"/>
      <c r="Y30" s="9"/>
      <c r="Z30" s="9"/>
      <c r="AA30" s="9"/>
      <c r="AB30" s="9"/>
    </row>
    <row r="31" spans="1:28" x14ac:dyDescent="0.35">
      <c r="S31" s="9"/>
      <c r="T31" s="9"/>
      <c r="U31" s="9"/>
      <c r="V31" s="9"/>
      <c r="W31" s="9"/>
      <c r="X31" s="9"/>
      <c r="Y31" s="9"/>
      <c r="Z31" s="9"/>
      <c r="AA31" s="9"/>
      <c r="AB31" s="9"/>
    </row>
    <row r="32" spans="1:28" x14ac:dyDescent="0.35">
      <c r="S32" s="9"/>
      <c r="T32" s="9"/>
      <c r="U32" s="9"/>
      <c r="V32" s="9"/>
      <c r="W32" s="9"/>
      <c r="X32" s="9"/>
      <c r="Y32" s="9"/>
      <c r="Z32" s="9"/>
      <c r="AA32" s="9"/>
      <c r="AB32" s="9"/>
    </row>
    <row r="33" spans="4:28" x14ac:dyDescent="0.35">
      <c r="S33" s="9"/>
      <c r="T33" s="9"/>
      <c r="U33" s="9"/>
      <c r="V33" s="9"/>
      <c r="W33" s="9"/>
      <c r="X33" s="9"/>
      <c r="Y33" s="9"/>
      <c r="Z33" s="9"/>
      <c r="AA33" s="9"/>
      <c r="AB33" s="9"/>
    </row>
    <row r="34" spans="4:28" x14ac:dyDescent="0.35">
      <c r="S34" s="9"/>
      <c r="T34" s="9"/>
      <c r="U34" s="9"/>
      <c r="V34" s="9"/>
      <c r="W34" s="9"/>
      <c r="X34" s="9"/>
      <c r="Y34" s="9"/>
      <c r="Z34" s="9"/>
      <c r="AA34" s="9"/>
      <c r="AB34" s="9"/>
    </row>
    <row r="35" spans="4:28" x14ac:dyDescent="0.35">
      <c r="S35" s="9"/>
      <c r="T35" s="9"/>
      <c r="U35" s="9"/>
      <c r="V35" s="9"/>
      <c r="W35" s="9"/>
      <c r="X35" s="9"/>
      <c r="Y35" s="9"/>
      <c r="Z35" s="9"/>
      <c r="AA35" s="9"/>
      <c r="AB35" s="9"/>
    </row>
    <row r="36" spans="4:28" x14ac:dyDescent="0.35">
      <c r="S36" s="9"/>
      <c r="T36" s="9"/>
      <c r="U36" s="9"/>
      <c r="V36" s="9"/>
      <c r="W36" s="9"/>
      <c r="X36" s="9"/>
      <c r="Y36" s="9"/>
      <c r="Z36" s="9"/>
      <c r="AA36" s="9"/>
      <c r="AB36" s="9"/>
    </row>
    <row r="37" spans="4:28" x14ac:dyDescent="0.35">
      <c r="S37" s="11"/>
      <c r="T37" s="11"/>
      <c r="U37" s="11"/>
      <c r="V37" s="11"/>
      <c r="W37" s="11"/>
      <c r="X37" s="11"/>
      <c r="Y37" s="9"/>
      <c r="Z37" s="9"/>
      <c r="AA37" s="9"/>
      <c r="AB37" s="9"/>
    </row>
    <row r="38" spans="4:28" x14ac:dyDescent="0.35">
      <c r="S38" s="9"/>
      <c r="T38" s="9"/>
      <c r="U38" s="9"/>
      <c r="V38" s="9"/>
      <c r="W38" s="9"/>
      <c r="X38" s="9"/>
      <c r="Y38" s="9"/>
      <c r="Z38" s="9"/>
      <c r="AA38" s="9"/>
      <c r="AB38" s="9"/>
    </row>
    <row r="39" spans="4:28" x14ac:dyDescent="0.35">
      <c r="S39" s="9"/>
      <c r="T39" s="9"/>
      <c r="U39" s="9"/>
      <c r="V39" s="9"/>
      <c r="W39" s="9"/>
      <c r="X39" s="9"/>
      <c r="Y39" s="9"/>
      <c r="Z39" s="9"/>
      <c r="AA39" s="9"/>
      <c r="AB39" s="9"/>
    </row>
    <row r="40" spans="4:28" x14ac:dyDescent="0.35">
      <c r="S40" s="9"/>
      <c r="T40" s="9"/>
      <c r="U40" s="9"/>
      <c r="V40" s="9"/>
      <c r="W40" s="9"/>
      <c r="X40" s="9"/>
      <c r="Y40" s="9"/>
      <c r="Z40" s="9"/>
      <c r="AA40" s="9"/>
      <c r="AB40" s="9"/>
    </row>
    <row r="41" spans="4:28" x14ac:dyDescent="0.35">
      <c r="S41" s="9"/>
      <c r="T41" s="9"/>
      <c r="U41" s="9"/>
      <c r="V41" s="9"/>
      <c r="W41" s="9"/>
      <c r="X41" s="9"/>
      <c r="Y41" s="9"/>
      <c r="Z41" s="9"/>
      <c r="AA41" s="9"/>
      <c r="AB41" s="9"/>
    </row>
    <row r="42" spans="4:28" x14ac:dyDescent="0.35">
      <c r="S42" s="11"/>
      <c r="T42" s="11"/>
      <c r="U42" s="11"/>
      <c r="V42" s="11"/>
      <c r="W42" s="11"/>
      <c r="X42" s="11"/>
      <c r="Y42" s="11"/>
      <c r="Z42" s="11"/>
      <c r="AA42" s="11"/>
      <c r="AB42" s="9"/>
    </row>
    <row r="43" spans="4:28" x14ac:dyDescent="0.35">
      <c r="S43" s="9"/>
      <c r="T43" s="9"/>
      <c r="U43" s="9"/>
      <c r="V43" s="9"/>
      <c r="W43" s="9"/>
      <c r="X43" s="9"/>
      <c r="Y43" s="9"/>
      <c r="Z43" s="9"/>
      <c r="AA43" s="9"/>
      <c r="AB43" s="9"/>
    </row>
    <row r="44" spans="4:28" x14ac:dyDescent="0.35">
      <c r="S44" s="9"/>
      <c r="T44" s="9"/>
      <c r="U44" s="9"/>
      <c r="V44" s="9"/>
      <c r="W44" s="9"/>
      <c r="X44" s="9"/>
      <c r="Y44" s="9"/>
      <c r="Z44" s="9"/>
      <c r="AA44" s="9"/>
      <c r="AB44" s="9"/>
    </row>
    <row r="45" spans="4:28" x14ac:dyDescent="0.35">
      <c r="S45" s="9"/>
      <c r="T45" s="9"/>
      <c r="U45" s="9"/>
      <c r="V45" s="9"/>
      <c r="W45" s="9"/>
      <c r="X45" s="9"/>
      <c r="Y45" s="9"/>
      <c r="Z45" s="9"/>
      <c r="AA45" s="9"/>
      <c r="AB45" s="9"/>
    </row>
    <row r="46" spans="4:28" x14ac:dyDescent="0.35">
      <c r="D46" t="s">
        <v>440</v>
      </c>
    </row>
    <row r="47" spans="4:28" x14ac:dyDescent="0.35">
      <c r="D47" t="s">
        <v>515</v>
      </c>
    </row>
    <row r="48" spans="4:28" x14ac:dyDescent="0.35">
      <c r="D48" t="s">
        <v>475</v>
      </c>
    </row>
    <row r="49" spans="4:6" ht="15" thickBot="1" x14ac:dyDescent="0.4">
      <c r="E49" t="s">
        <v>516</v>
      </c>
      <c r="F49" t="s">
        <v>515</v>
      </c>
    </row>
    <row r="50" spans="4:6" x14ac:dyDescent="0.35">
      <c r="D50" s="4"/>
      <c r="E50" s="4" t="s">
        <v>476</v>
      </c>
      <c r="F50" s="4" t="s">
        <v>477</v>
      </c>
    </row>
    <row r="51" spans="4:6" x14ac:dyDescent="0.35">
      <c r="D51" t="s">
        <v>478</v>
      </c>
      <c r="E51">
        <v>12.8</v>
      </c>
      <c r="F51">
        <v>7.5</v>
      </c>
    </row>
    <row r="52" spans="4:6" x14ac:dyDescent="0.35">
      <c r="D52" t="s">
        <v>479</v>
      </c>
      <c r="E52">
        <v>12.699999999999989</v>
      </c>
      <c r="F52">
        <v>5.1428571428571432</v>
      </c>
    </row>
    <row r="53" spans="4:6" x14ac:dyDescent="0.35">
      <c r="D53" t="s">
        <v>480</v>
      </c>
      <c r="E53">
        <v>5</v>
      </c>
      <c r="F53">
        <v>8</v>
      </c>
    </row>
    <row r="54" spans="4:6" x14ac:dyDescent="0.35">
      <c r="D54" t="s">
        <v>481</v>
      </c>
      <c r="E54">
        <v>0</v>
      </c>
    </row>
    <row r="55" spans="4:6" x14ac:dyDescent="0.35">
      <c r="D55" t="s">
        <v>482</v>
      </c>
      <c r="E55">
        <v>6</v>
      </c>
    </row>
    <row r="56" spans="4:6" x14ac:dyDescent="0.35">
      <c r="D56" t="s">
        <v>483</v>
      </c>
      <c r="E56">
        <v>2.970758143930722</v>
      </c>
    </row>
    <row r="57" spans="4:6" x14ac:dyDescent="0.35">
      <c r="D57" t="s">
        <v>484</v>
      </c>
      <c r="E57">
        <v>1.2466518124194307E-2</v>
      </c>
    </row>
    <row r="58" spans="4:6" x14ac:dyDescent="0.35">
      <c r="D58" t="s">
        <v>485</v>
      </c>
      <c r="E58">
        <v>1.9431802805153031</v>
      </c>
    </row>
    <row r="59" spans="4:6" x14ac:dyDescent="0.35">
      <c r="D59" t="s">
        <v>486</v>
      </c>
      <c r="E59">
        <v>2.4933036248388614E-2</v>
      </c>
    </row>
    <row r="60" spans="4:6" ht="15" thickBot="1" x14ac:dyDescent="0.4">
      <c r="D60" s="3" t="s">
        <v>487</v>
      </c>
      <c r="E60" s="3">
        <v>2.4469118511449697</v>
      </c>
      <c r="F60" s="3"/>
    </row>
    <row r="62" spans="4:6" x14ac:dyDescent="0.35">
      <c r="E62" t="s">
        <v>460</v>
      </c>
    </row>
    <row r="63" spans="4:6" x14ac:dyDescent="0.35">
      <c r="E63" t="s">
        <v>88</v>
      </c>
    </row>
    <row r="64" spans="4:6" x14ac:dyDescent="0.35">
      <c r="E64" t="s">
        <v>475</v>
      </c>
    </row>
    <row r="65" spans="5:7" ht="15" thickBot="1" x14ac:dyDescent="0.4">
      <c r="F65" t="s">
        <v>516</v>
      </c>
      <c r="G65" t="s">
        <v>515</v>
      </c>
    </row>
    <row r="66" spans="5:7" x14ac:dyDescent="0.35">
      <c r="E66" s="4"/>
      <c r="F66" s="4" t="s">
        <v>476</v>
      </c>
      <c r="G66" s="4" t="s">
        <v>477</v>
      </c>
    </row>
    <row r="67" spans="5:7" x14ac:dyDescent="0.35">
      <c r="E67" t="s">
        <v>478</v>
      </c>
      <c r="F67">
        <v>14.6</v>
      </c>
      <c r="G67">
        <v>15.375</v>
      </c>
    </row>
    <row r="68" spans="5:7" x14ac:dyDescent="0.35">
      <c r="E68" t="s">
        <v>479</v>
      </c>
      <c r="F68">
        <v>0.79999999999999982</v>
      </c>
      <c r="G68">
        <v>0.26785714285714285</v>
      </c>
    </row>
    <row r="69" spans="5:7" x14ac:dyDescent="0.35">
      <c r="E69" t="s">
        <v>480</v>
      </c>
      <c r="F69">
        <v>5</v>
      </c>
      <c r="G69">
        <v>8</v>
      </c>
    </row>
    <row r="70" spans="5:7" x14ac:dyDescent="0.35">
      <c r="E70" t="s">
        <v>481</v>
      </c>
      <c r="F70">
        <v>0</v>
      </c>
    </row>
    <row r="71" spans="5:7" x14ac:dyDescent="0.35">
      <c r="E71" t="s">
        <v>482</v>
      </c>
      <c r="F71">
        <v>6</v>
      </c>
    </row>
    <row r="72" spans="5:7" x14ac:dyDescent="0.35">
      <c r="E72" t="s">
        <v>483</v>
      </c>
      <c r="F72">
        <v>-1.7619000106245697</v>
      </c>
    </row>
    <row r="73" spans="5:7" x14ac:dyDescent="0.35">
      <c r="E73" t="s">
        <v>484</v>
      </c>
      <c r="F73">
        <v>6.4278415779930917E-2</v>
      </c>
    </row>
    <row r="74" spans="5:7" x14ac:dyDescent="0.35">
      <c r="E74" t="s">
        <v>485</v>
      </c>
      <c r="F74">
        <v>1.9431802805153031</v>
      </c>
    </row>
    <row r="75" spans="5:7" x14ac:dyDescent="0.35">
      <c r="E75" t="s">
        <v>486</v>
      </c>
      <c r="F75">
        <v>0.12855683155986183</v>
      </c>
    </row>
    <row r="76" spans="5:7" ht="15" thickBot="1" x14ac:dyDescent="0.4">
      <c r="E76" s="3" t="s">
        <v>487</v>
      </c>
      <c r="F76" s="3">
        <v>2.4469118511449697</v>
      </c>
      <c r="G76" s="3"/>
    </row>
    <row r="78" spans="5:7" x14ac:dyDescent="0.35">
      <c r="F78" t="s">
        <v>461</v>
      </c>
    </row>
    <row r="79" spans="5:7" x14ac:dyDescent="0.35">
      <c r="F79" t="s">
        <v>88</v>
      </c>
    </row>
    <row r="80" spans="5:7" x14ac:dyDescent="0.35">
      <c r="F80" t="s">
        <v>475</v>
      </c>
    </row>
    <row r="81" spans="6:8" ht="15" thickBot="1" x14ac:dyDescent="0.4">
      <c r="G81" t="s">
        <v>516</v>
      </c>
      <c r="H81" t="s">
        <v>515</v>
      </c>
    </row>
    <row r="82" spans="6:8" x14ac:dyDescent="0.35">
      <c r="F82" s="4"/>
      <c r="G82" s="4" t="s">
        <v>476</v>
      </c>
      <c r="H82" s="4" t="s">
        <v>477</v>
      </c>
    </row>
    <row r="83" spans="6:8" x14ac:dyDescent="0.35">
      <c r="F83" t="s">
        <v>478</v>
      </c>
      <c r="G83">
        <v>11.2</v>
      </c>
      <c r="H83">
        <v>13.75</v>
      </c>
    </row>
    <row r="84" spans="6:8" x14ac:dyDescent="0.35">
      <c r="F84" t="s">
        <v>479</v>
      </c>
      <c r="G84">
        <v>16.199999999999989</v>
      </c>
      <c r="H84">
        <v>7.0714285714285712</v>
      </c>
    </row>
    <row r="85" spans="6:8" x14ac:dyDescent="0.35">
      <c r="F85" t="s">
        <v>480</v>
      </c>
      <c r="G85">
        <v>5</v>
      </c>
      <c r="H85">
        <v>8</v>
      </c>
    </row>
    <row r="86" spans="6:8" x14ac:dyDescent="0.35">
      <c r="F86" t="s">
        <v>481</v>
      </c>
      <c r="G86">
        <v>0</v>
      </c>
    </row>
    <row r="87" spans="6:8" x14ac:dyDescent="0.35">
      <c r="F87" t="s">
        <v>482</v>
      </c>
      <c r="G87">
        <v>6</v>
      </c>
    </row>
    <row r="88" spans="6:8" x14ac:dyDescent="0.35">
      <c r="F88" t="s">
        <v>483</v>
      </c>
      <c r="G88">
        <v>-1.255696296021056</v>
      </c>
    </row>
    <row r="89" spans="6:8" x14ac:dyDescent="0.35">
      <c r="F89" t="s">
        <v>484</v>
      </c>
      <c r="G89">
        <v>0.1279552714252592</v>
      </c>
    </row>
    <row r="90" spans="6:8" x14ac:dyDescent="0.35">
      <c r="F90" t="s">
        <v>485</v>
      </c>
      <c r="G90">
        <v>1.9431802805153031</v>
      </c>
    </row>
    <row r="91" spans="6:8" x14ac:dyDescent="0.35">
      <c r="F91" t="s">
        <v>486</v>
      </c>
      <c r="G91">
        <v>0.2559105428505184</v>
      </c>
    </row>
    <row r="92" spans="6:8" ht="15" thickBot="1" x14ac:dyDescent="0.4">
      <c r="F92" s="3" t="s">
        <v>487</v>
      </c>
      <c r="G92" s="3">
        <v>2.4469118511449697</v>
      </c>
      <c r="H92" s="3"/>
    </row>
    <row r="94" spans="6:8" x14ac:dyDescent="0.35">
      <c r="G94" t="s">
        <v>462</v>
      </c>
    </row>
    <row r="95" spans="6:8" x14ac:dyDescent="0.35">
      <c r="G95" t="s">
        <v>88</v>
      </c>
    </row>
    <row r="96" spans="6:8" x14ac:dyDescent="0.35">
      <c r="G96" t="s">
        <v>475</v>
      </c>
    </row>
    <row r="97" spans="7:9" ht="15" thickBot="1" x14ac:dyDescent="0.4">
      <c r="H97" t="s">
        <v>516</v>
      </c>
      <c r="I97" t="s">
        <v>515</v>
      </c>
    </row>
    <row r="98" spans="7:9" x14ac:dyDescent="0.35">
      <c r="G98" s="4"/>
      <c r="H98" s="4" t="s">
        <v>476</v>
      </c>
      <c r="I98" s="4" t="s">
        <v>477</v>
      </c>
    </row>
    <row r="99" spans="7:9" x14ac:dyDescent="0.35">
      <c r="G99" t="s">
        <v>478</v>
      </c>
      <c r="H99">
        <v>8</v>
      </c>
      <c r="I99">
        <v>15.375</v>
      </c>
    </row>
    <row r="100" spans="7:9" x14ac:dyDescent="0.35">
      <c r="G100" t="s">
        <v>479</v>
      </c>
      <c r="H100">
        <v>14.5</v>
      </c>
      <c r="I100">
        <v>1.6964285714285714</v>
      </c>
    </row>
    <row r="101" spans="7:9" x14ac:dyDescent="0.35">
      <c r="G101" t="s">
        <v>480</v>
      </c>
      <c r="H101">
        <v>5</v>
      </c>
      <c r="I101">
        <v>8</v>
      </c>
    </row>
    <row r="102" spans="7:9" x14ac:dyDescent="0.35">
      <c r="G102" t="s">
        <v>481</v>
      </c>
      <c r="H102">
        <v>0</v>
      </c>
    </row>
    <row r="103" spans="7:9" x14ac:dyDescent="0.35">
      <c r="G103" t="s">
        <v>482</v>
      </c>
      <c r="H103">
        <v>5</v>
      </c>
    </row>
    <row r="104" spans="7:9" x14ac:dyDescent="0.35">
      <c r="G104" t="s">
        <v>483</v>
      </c>
      <c r="H104">
        <v>-4.1805988085362005</v>
      </c>
    </row>
    <row r="105" spans="7:9" x14ac:dyDescent="0.35">
      <c r="G105" t="s">
        <v>484</v>
      </c>
      <c r="H105">
        <v>4.3249740186399981E-3</v>
      </c>
    </row>
    <row r="106" spans="7:9" x14ac:dyDescent="0.35">
      <c r="G106" t="s">
        <v>485</v>
      </c>
      <c r="H106">
        <v>2.0150483733330233</v>
      </c>
    </row>
    <row r="107" spans="7:9" x14ac:dyDescent="0.35">
      <c r="G107" t="s">
        <v>486</v>
      </c>
      <c r="H107">
        <v>8.6499480372799961E-3</v>
      </c>
    </row>
    <row r="108" spans="7:9" ht="15" thickBot="1" x14ac:dyDescent="0.4">
      <c r="G108" s="3" t="s">
        <v>487</v>
      </c>
      <c r="H108" s="3">
        <v>2.570581835636315</v>
      </c>
      <c r="I108" s="3"/>
    </row>
    <row r="110" spans="7:9" x14ac:dyDescent="0.35">
      <c r="H110" t="s">
        <v>463</v>
      </c>
    </row>
    <row r="111" spans="7:9" x14ac:dyDescent="0.35">
      <c r="H111" t="s">
        <v>88</v>
      </c>
    </row>
    <row r="112" spans="7:9" x14ac:dyDescent="0.35">
      <c r="H112" t="s">
        <v>475</v>
      </c>
    </row>
    <row r="113" spans="8:10" ht="15" thickBot="1" x14ac:dyDescent="0.4">
      <c r="I113" t="s">
        <v>516</v>
      </c>
      <c r="J113" t="s">
        <v>515</v>
      </c>
    </row>
    <row r="114" spans="8:10" x14ac:dyDescent="0.35">
      <c r="H114" s="4"/>
      <c r="I114" s="4" t="s">
        <v>476</v>
      </c>
      <c r="J114" s="4" t="s">
        <v>477</v>
      </c>
    </row>
    <row r="115" spans="8:10" x14ac:dyDescent="0.35">
      <c r="H115" t="s">
        <v>478</v>
      </c>
      <c r="I115">
        <v>12.6</v>
      </c>
      <c r="J115">
        <v>11.5</v>
      </c>
    </row>
    <row r="116" spans="8:10" x14ac:dyDescent="0.35">
      <c r="H116" t="s">
        <v>479</v>
      </c>
      <c r="I116">
        <v>1.2999999999999998</v>
      </c>
      <c r="J116">
        <v>3.1428571428571428</v>
      </c>
    </row>
    <row r="117" spans="8:10" x14ac:dyDescent="0.35">
      <c r="H117" t="s">
        <v>480</v>
      </c>
      <c r="I117">
        <v>5</v>
      </c>
      <c r="J117">
        <v>8</v>
      </c>
    </row>
    <row r="118" spans="8:10" x14ac:dyDescent="0.35">
      <c r="H118" t="s">
        <v>481</v>
      </c>
      <c r="I118">
        <v>0</v>
      </c>
    </row>
    <row r="119" spans="8:10" x14ac:dyDescent="0.35">
      <c r="H119" t="s">
        <v>482</v>
      </c>
      <c r="I119">
        <v>11</v>
      </c>
    </row>
    <row r="120" spans="8:10" x14ac:dyDescent="0.35">
      <c r="H120" t="s">
        <v>483</v>
      </c>
      <c r="I120">
        <v>1.3613932881065378</v>
      </c>
    </row>
    <row r="121" spans="8:10" x14ac:dyDescent="0.35">
      <c r="H121" t="s">
        <v>484</v>
      </c>
      <c r="I121">
        <v>0.10031170084323204</v>
      </c>
    </row>
    <row r="122" spans="8:10" x14ac:dyDescent="0.35">
      <c r="H122" t="s">
        <v>485</v>
      </c>
      <c r="I122">
        <v>1.7958848187040437</v>
      </c>
    </row>
    <row r="123" spans="8:10" x14ac:dyDescent="0.35">
      <c r="H123" t="s">
        <v>486</v>
      </c>
      <c r="I123">
        <v>0.20062340168646409</v>
      </c>
    </row>
    <row r="124" spans="8:10" ht="15" thickBot="1" x14ac:dyDescent="0.4">
      <c r="H124" s="3" t="s">
        <v>487</v>
      </c>
      <c r="I124" s="3">
        <v>2.2009851600916384</v>
      </c>
      <c r="J124" s="3"/>
    </row>
    <row r="126" spans="8:10" x14ac:dyDescent="0.35">
      <c r="I126" t="s">
        <v>441</v>
      </c>
    </row>
    <row r="127" spans="8:10" x14ac:dyDescent="0.35">
      <c r="I127" t="s">
        <v>88</v>
      </c>
    </row>
    <row r="128" spans="8:10" x14ac:dyDescent="0.35">
      <c r="I128" t="s">
        <v>475</v>
      </c>
    </row>
    <row r="129" spans="9:11" ht="15" thickBot="1" x14ac:dyDescent="0.4">
      <c r="J129" t="s">
        <v>516</v>
      </c>
      <c r="K129" t="s">
        <v>515</v>
      </c>
    </row>
    <row r="130" spans="9:11" x14ac:dyDescent="0.35">
      <c r="I130" s="4"/>
      <c r="J130" s="4" t="s">
        <v>476</v>
      </c>
      <c r="K130" s="4" t="s">
        <v>477</v>
      </c>
    </row>
    <row r="131" spans="9:11" x14ac:dyDescent="0.35">
      <c r="I131" t="s">
        <v>478</v>
      </c>
      <c r="J131">
        <v>14.8</v>
      </c>
      <c r="K131">
        <v>10.625</v>
      </c>
    </row>
    <row r="132" spans="9:11" x14ac:dyDescent="0.35">
      <c r="I132" t="s">
        <v>479</v>
      </c>
      <c r="J132">
        <v>8.6999999999999886</v>
      </c>
      <c r="K132">
        <v>6.2678571428571432</v>
      </c>
    </row>
    <row r="133" spans="9:11" x14ac:dyDescent="0.35">
      <c r="I133" t="s">
        <v>480</v>
      </c>
      <c r="J133">
        <v>5</v>
      </c>
      <c r="K133">
        <v>8</v>
      </c>
    </row>
    <row r="134" spans="9:11" x14ac:dyDescent="0.35">
      <c r="I134" t="s">
        <v>481</v>
      </c>
      <c r="J134">
        <v>0</v>
      </c>
    </row>
    <row r="135" spans="9:11" x14ac:dyDescent="0.35">
      <c r="I135" t="s">
        <v>482</v>
      </c>
      <c r="J135">
        <v>8</v>
      </c>
    </row>
    <row r="136" spans="9:11" x14ac:dyDescent="0.35">
      <c r="I136" t="s">
        <v>483</v>
      </c>
      <c r="J136">
        <v>2.6281875998100857</v>
      </c>
    </row>
    <row r="137" spans="9:11" x14ac:dyDescent="0.35">
      <c r="I137" t="s">
        <v>484</v>
      </c>
      <c r="J137">
        <v>1.5131612101942521E-2</v>
      </c>
    </row>
    <row r="138" spans="9:11" x14ac:dyDescent="0.35">
      <c r="I138" t="s">
        <v>485</v>
      </c>
      <c r="J138">
        <v>1.8595480375308981</v>
      </c>
    </row>
    <row r="139" spans="9:11" x14ac:dyDescent="0.35">
      <c r="I139" t="s">
        <v>486</v>
      </c>
      <c r="J139">
        <v>3.0263224203885043E-2</v>
      </c>
    </row>
    <row r="140" spans="9:11" ht="15" thickBot="1" x14ac:dyDescent="0.4">
      <c r="I140" s="3" t="s">
        <v>487</v>
      </c>
      <c r="J140" s="3">
        <v>2.3060041352041671</v>
      </c>
      <c r="K140" s="3"/>
    </row>
    <row r="142" spans="9:11" x14ac:dyDescent="0.35">
      <c r="J142" t="s">
        <v>464</v>
      </c>
    </row>
    <row r="143" spans="9:11" x14ac:dyDescent="0.35">
      <c r="J143" t="s">
        <v>88</v>
      </c>
    </row>
    <row r="144" spans="9:11" x14ac:dyDescent="0.35">
      <c r="J144" t="s">
        <v>475</v>
      </c>
    </row>
    <row r="145" spans="10:12" ht="15" thickBot="1" x14ac:dyDescent="0.4">
      <c r="K145" t="s">
        <v>516</v>
      </c>
      <c r="L145" t="s">
        <v>515</v>
      </c>
    </row>
    <row r="146" spans="10:12" x14ac:dyDescent="0.35">
      <c r="J146" s="4"/>
      <c r="K146" s="4" t="s">
        <v>476</v>
      </c>
      <c r="L146" s="4" t="s">
        <v>477</v>
      </c>
    </row>
    <row r="147" spans="10:12" x14ac:dyDescent="0.35">
      <c r="J147" t="s">
        <v>478</v>
      </c>
      <c r="K147">
        <v>8.4</v>
      </c>
      <c r="L147">
        <v>6.375</v>
      </c>
    </row>
    <row r="148" spans="10:12" x14ac:dyDescent="0.35">
      <c r="J148" t="s">
        <v>479</v>
      </c>
      <c r="K148">
        <v>8.2999999999999972</v>
      </c>
      <c r="L148">
        <v>3.125</v>
      </c>
    </row>
    <row r="149" spans="10:12" x14ac:dyDescent="0.35">
      <c r="J149" t="s">
        <v>480</v>
      </c>
      <c r="K149">
        <v>5</v>
      </c>
      <c r="L149">
        <v>8</v>
      </c>
    </row>
    <row r="150" spans="10:12" x14ac:dyDescent="0.35">
      <c r="J150" t="s">
        <v>481</v>
      </c>
      <c r="K150">
        <v>0</v>
      </c>
    </row>
    <row r="151" spans="10:12" x14ac:dyDescent="0.35">
      <c r="J151" t="s">
        <v>482</v>
      </c>
      <c r="K151">
        <v>6</v>
      </c>
    </row>
    <row r="152" spans="10:12" x14ac:dyDescent="0.35">
      <c r="J152" t="s">
        <v>483</v>
      </c>
      <c r="K152">
        <v>1.4141058004525389</v>
      </c>
    </row>
    <row r="153" spans="10:12" x14ac:dyDescent="0.35">
      <c r="J153" t="s">
        <v>484</v>
      </c>
      <c r="K153">
        <v>0.10353069469116895</v>
      </c>
    </row>
    <row r="154" spans="10:12" x14ac:dyDescent="0.35">
      <c r="J154" t="s">
        <v>485</v>
      </c>
      <c r="K154">
        <v>1.9431802805153031</v>
      </c>
    </row>
    <row r="155" spans="10:12" x14ac:dyDescent="0.35">
      <c r="J155" t="s">
        <v>486</v>
      </c>
      <c r="K155">
        <v>0.2070613893823379</v>
      </c>
    </row>
    <row r="156" spans="10:12" ht="15" thickBot="1" x14ac:dyDescent="0.4">
      <c r="J156" s="3" t="s">
        <v>487</v>
      </c>
      <c r="K156" s="3">
        <v>2.4469118511449697</v>
      </c>
      <c r="L156" s="3"/>
    </row>
    <row r="158" spans="10:12" x14ac:dyDescent="0.35">
      <c r="K158" t="s">
        <v>465</v>
      </c>
    </row>
    <row r="159" spans="10:12" x14ac:dyDescent="0.35">
      <c r="K159" t="s">
        <v>88</v>
      </c>
    </row>
    <row r="160" spans="10:12" x14ac:dyDescent="0.35">
      <c r="K160" t="s">
        <v>475</v>
      </c>
    </row>
    <row r="161" spans="11:13" ht="15" thickBot="1" x14ac:dyDescent="0.4">
      <c r="L161" t="s">
        <v>516</v>
      </c>
      <c r="M161" t="s">
        <v>515</v>
      </c>
    </row>
    <row r="162" spans="11:13" x14ac:dyDescent="0.35">
      <c r="K162" s="4"/>
      <c r="L162" s="4" t="s">
        <v>476</v>
      </c>
      <c r="M162" s="4" t="s">
        <v>477</v>
      </c>
    </row>
    <row r="163" spans="11:13" x14ac:dyDescent="0.35">
      <c r="K163" t="s">
        <v>478</v>
      </c>
      <c r="L163">
        <v>17.399999999999999</v>
      </c>
      <c r="M163">
        <v>13.5</v>
      </c>
    </row>
    <row r="164" spans="11:13" x14ac:dyDescent="0.35">
      <c r="K164" t="s">
        <v>479</v>
      </c>
      <c r="L164">
        <v>5.3000000000000114</v>
      </c>
      <c r="M164">
        <v>6.5714285714285712</v>
      </c>
    </row>
    <row r="165" spans="11:13" x14ac:dyDescent="0.35">
      <c r="K165" t="s">
        <v>480</v>
      </c>
      <c r="L165">
        <v>5</v>
      </c>
      <c r="M165">
        <v>8</v>
      </c>
    </row>
    <row r="166" spans="11:13" x14ac:dyDescent="0.35">
      <c r="K166" t="s">
        <v>481</v>
      </c>
      <c r="L166">
        <v>0</v>
      </c>
    </row>
    <row r="167" spans="11:13" x14ac:dyDescent="0.35">
      <c r="K167" t="s">
        <v>482</v>
      </c>
      <c r="L167">
        <v>9</v>
      </c>
    </row>
    <row r="168" spans="11:13" x14ac:dyDescent="0.35">
      <c r="K168" t="s">
        <v>483</v>
      </c>
      <c r="L168">
        <v>2.8432872630349291</v>
      </c>
    </row>
    <row r="169" spans="11:13" x14ac:dyDescent="0.35">
      <c r="K169" t="s">
        <v>484</v>
      </c>
      <c r="L169">
        <v>9.6496864980367154E-3</v>
      </c>
    </row>
    <row r="170" spans="11:13" x14ac:dyDescent="0.35">
      <c r="K170" t="s">
        <v>485</v>
      </c>
      <c r="L170">
        <v>1.8331129326562374</v>
      </c>
    </row>
    <row r="171" spans="11:13" x14ac:dyDescent="0.35">
      <c r="K171" t="s">
        <v>486</v>
      </c>
      <c r="L171">
        <v>1.9299372996073431E-2</v>
      </c>
    </row>
    <row r="172" spans="11:13" ht="15" thickBot="1" x14ac:dyDescent="0.4">
      <c r="K172" s="3" t="s">
        <v>487</v>
      </c>
      <c r="L172" s="3">
        <v>2.2621571627982053</v>
      </c>
      <c r="M172" s="3"/>
    </row>
    <row r="174" spans="11:13" x14ac:dyDescent="0.35">
      <c r="L174" t="s">
        <v>466</v>
      </c>
    </row>
    <row r="175" spans="11:13" x14ac:dyDescent="0.35">
      <c r="L175" t="s">
        <v>88</v>
      </c>
    </row>
    <row r="176" spans="11:13" x14ac:dyDescent="0.35">
      <c r="L176" t="s">
        <v>475</v>
      </c>
    </row>
    <row r="177" spans="12:14" ht="15" thickBot="1" x14ac:dyDescent="0.4">
      <c r="M177" t="s">
        <v>516</v>
      </c>
      <c r="N177" t="s">
        <v>515</v>
      </c>
    </row>
    <row r="178" spans="12:14" x14ac:dyDescent="0.35">
      <c r="L178" s="4"/>
      <c r="M178" s="4" t="s">
        <v>476</v>
      </c>
      <c r="N178" s="4" t="s">
        <v>477</v>
      </c>
    </row>
    <row r="179" spans="12:14" x14ac:dyDescent="0.35">
      <c r="L179" t="s">
        <v>478</v>
      </c>
      <c r="M179">
        <v>14</v>
      </c>
      <c r="N179">
        <v>16.25</v>
      </c>
    </row>
    <row r="180" spans="12:14" x14ac:dyDescent="0.35">
      <c r="L180" t="s">
        <v>479</v>
      </c>
      <c r="M180">
        <v>2.5</v>
      </c>
      <c r="N180">
        <v>2.2142857142857144</v>
      </c>
    </row>
    <row r="181" spans="12:14" x14ac:dyDescent="0.35">
      <c r="L181" t="s">
        <v>480</v>
      </c>
      <c r="M181">
        <v>5</v>
      </c>
      <c r="N181">
        <v>8</v>
      </c>
    </row>
    <row r="182" spans="12:14" x14ac:dyDescent="0.35">
      <c r="L182" t="s">
        <v>481</v>
      </c>
      <c r="M182">
        <v>0</v>
      </c>
    </row>
    <row r="183" spans="12:14" x14ac:dyDescent="0.35">
      <c r="L183" t="s">
        <v>482</v>
      </c>
      <c r="M183">
        <v>8</v>
      </c>
    </row>
    <row r="184" spans="12:14" x14ac:dyDescent="0.35">
      <c r="L184" t="s">
        <v>483</v>
      </c>
      <c r="M184">
        <v>-2.5528888301902892</v>
      </c>
    </row>
    <row r="185" spans="12:14" x14ac:dyDescent="0.35">
      <c r="L185" t="s">
        <v>484</v>
      </c>
      <c r="M185">
        <v>1.7010682394712512E-2</v>
      </c>
    </row>
    <row r="186" spans="12:14" x14ac:dyDescent="0.35">
      <c r="L186" t="s">
        <v>485</v>
      </c>
      <c r="M186">
        <v>1.8595480375308981</v>
      </c>
    </row>
    <row r="187" spans="12:14" x14ac:dyDescent="0.35">
      <c r="L187" t="s">
        <v>486</v>
      </c>
      <c r="M187">
        <v>3.4021364789425024E-2</v>
      </c>
    </row>
    <row r="188" spans="12:14" ht="15" thickBot="1" x14ac:dyDescent="0.4">
      <c r="L188" s="3" t="s">
        <v>487</v>
      </c>
      <c r="M188" s="3">
        <v>2.3060041352041671</v>
      </c>
      <c r="N188" s="3"/>
    </row>
    <row r="190" spans="12:14" x14ac:dyDescent="0.35">
      <c r="M190" t="s">
        <v>467</v>
      </c>
    </row>
    <row r="191" spans="12:14" x14ac:dyDescent="0.35">
      <c r="M191" t="s">
        <v>88</v>
      </c>
    </row>
    <row r="192" spans="12:14" x14ac:dyDescent="0.35">
      <c r="M192" t="s">
        <v>475</v>
      </c>
    </row>
    <row r="193" spans="13:15" ht="15" thickBot="1" x14ac:dyDescent="0.4">
      <c r="N193" t="s">
        <v>516</v>
      </c>
      <c r="O193" t="s">
        <v>515</v>
      </c>
    </row>
    <row r="194" spans="13:15" x14ac:dyDescent="0.35">
      <c r="M194" s="4"/>
      <c r="N194" s="4" t="s">
        <v>476</v>
      </c>
      <c r="O194" s="4" t="s">
        <v>477</v>
      </c>
    </row>
    <row r="195" spans="13:15" x14ac:dyDescent="0.35">
      <c r="M195" t="s">
        <v>478</v>
      </c>
      <c r="N195">
        <v>15</v>
      </c>
      <c r="O195">
        <v>12.25</v>
      </c>
    </row>
    <row r="196" spans="13:15" x14ac:dyDescent="0.35">
      <c r="M196" t="s">
        <v>479</v>
      </c>
      <c r="N196">
        <v>3.5</v>
      </c>
      <c r="O196">
        <v>7.6428571428571432</v>
      </c>
    </row>
    <row r="197" spans="13:15" x14ac:dyDescent="0.35">
      <c r="M197" t="s">
        <v>480</v>
      </c>
      <c r="N197">
        <v>5</v>
      </c>
      <c r="O197">
        <v>8</v>
      </c>
    </row>
    <row r="198" spans="13:15" x14ac:dyDescent="0.35">
      <c r="M198" t="s">
        <v>481</v>
      </c>
      <c r="N198">
        <v>0</v>
      </c>
    </row>
    <row r="199" spans="13:15" x14ac:dyDescent="0.35">
      <c r="M199" t="s">
        <v>482</v>
      </c>
      <c r="N199">
        <v>11</v>
      </c>
    </row>
    <row r="200" spans="13:15" x14ac:dyDescent="0.35">
      <c r="M200" t="s">
        <v>483</v>
      </c>
      <c r="N200">
        <v>2.1374050948227676</v>
      </c>
    </row>
    <row r="201" spans="13:15" x14ac:dyDescent="0.35">
      <c r="M201" t="s">
        <v>484</v>
      </c>
      <c r="N201">
        <v>2.7928286277078534E-2</v>
      </c>
    </row>
    <row r="202" spans="13:15" x14ac:dyDescent="0.35">
      <c r="M202" t="s">
        <v>485</v>
      </c>
      <c r="N202">
        <v>1.7958848187040437</v>
      </c>
    </row>
    <row r="203" spans="13:15" x14ac:dyDescent="0.35">
      <c r="M203" t="s">
        <v>486</v>
      </c>
      <c r="N203">
        <v>5.5856572554157068E-2</v>
      </c>
    </row>
    <row r="204" spans="13:15" ht="15" thickBot="1" x14ac:dyDescent="0.4">
      <c r="M204" s="3" t="s">
        <v>487</v>
      </c>
      <c r="N204" s="3">
        <v>2.2009851600916384</v>
      </c>
      <c r="O204" s="3"/>
    </row>
    <row r="206" spans="13:15" x14ac:dyDescent="0.35">
      <c r="M206" t="s">
        <v>454</v>
      </c>
    </row>
    <row r="207" spans="13:15" x14ac:dyDescent="0.35">
      <c r="M207" t="s">
        <v>88</v>
      </c>
    </row>
    <row r="208" spans="13:15" x14ac:dyDescent="0.35">
      <c r="N208" t="s">
        <v>475</v>
      </c>
    </row>
    <row r="209" spans="14:16" ht="15" thickBot="1" x14ac:dyDescent="0.4">
      <c r="O209" t="s">
        <v>516</v>
      </c>
      <c r="P209" t="s">
        <v>515</v>
      </c>
    </row>
    <row r="210" spans="14:16" x14ac:dyDescent="0.35">
      <c r="N210" s="4"/>
      <c r="O210" s="4" t="s">
        <v>476</v>
      </c>
      <c r="P210" s="4" t="s">
        <v>477</v>
      </c>
    </row>
    <row r="211" spans="14:16" x14ac:dyDescent="0.35">
      <c r="N211" t="s">
        <v>478</v>
      </c>
      <c r="O211">
        <v>128.80000000000001</v>
      </c>
      <c r="P211">
        <v>122.5</v>
      </c>
    </row>
    <row r="212" spans="14:16" x14ac:dyDescent="0.35">
      <c r="N212" t="s">
        <v>479</v>
      </c>
      <c r="O212">
        <v>66.699999999999989</v>
      </c>
      <c r="P212">
        <v>24.285714285714285</v>
      </c>
    </row>
    <row r="213" spans="14:16" x14ac:dyDescent="0.35">
      <c r="N213" t="s">
        <v>480</v>
      </c>
      <c r="O213">
        <v>5</v>
      </c>
      <c r="P213">
        <v>8</v>
      </c>
    </row>
    <row r="214" spans="14:16" x14ac:dyDescent="0.35">
      <c r="N214" t="s">
        <v>481</v>
      </c>
      <c r="O214">
        <v>0</v>
      </c>
    </row>
    <row r="215" spans="14:16" x14ac:dyDescent="0.35">
      <c r="N215" t="s">
        <v>482</v>
      </c>
      <c r="O215">
        <v>6</v>
      </c>
    </row>
    <row r="216" spans="14:16" x14ac:dyDescent="0.35">
      <c r="N216" t="s">
        <v>483</v>
      </c>
      <c r="O216">
        <v>1.5568272448799281</v>
      </c>
    </row>
    <row r="217" spans="14:16" x14ac:dyDescent="0.35">
      <c r="N217" t="s">
        <v>484</v>
      </c>
      <c r="O217">
        <v>8.5258671112131465E-2</v>
      </c>
    </row>
    <row r="218" spans="14:16" x14ac:dyDescent="0.35">
      <c r="N218" t="s">
        <v>485</v>
      </c>
      <c r="O218">
        <v>1.9431802805153031</v>
      </c>
    </row>
    <row r="219" spans="14:16" x14ac:dyDescent="0.35">
      <c r="N219" t="s">
        <v>486</v>
      </c>
      <c r="O219">
        <v>0.17051734222426293</v>
      </c>
    </row>
    <row r="220" spans="14:16" ht="15" thickBot="1" x14ac:dyDescent="0.4">
      <c r="N220" s="3" t="s">
        <v>487</v>
      </c>
      <c r="O220" s="3">
        <v>2.4469118511449697</v>
      </c>
      <c r="P220" s="3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2AA51-1C20-42DF-869D-7C9791C34FA5}">
  <dimension ref="A1:AS266"/>
  <sheetViews>
    <sheetView workbookViewId="0"/>
  </sheetViews>
  <sheetFormatPr defaultRowHeight="14.5" x14ac:dyDescent="0.35"/>
  <cols>
    <col min="1" max="1" width="11.6328125" bestFit="1" customWidth="1"/>
    <col min="3" max="3" width="13.453125" bestFit="1" customWidth="1"/>
  </cols>
  <sheetData>
    <row r="1" spans="1:45" x14ac:dyDescent="0.35">
      <c r="A1" t="s">
        <v>0</v>
      </c>
      <c r="B1" t="s">
        <v>92</v>
      </c>
      <c r="C1" t="s">
        <v>1</v>
      </c>
      <c r="D1" t="s">
        <v>440</v>
      </c>
      <c r="E1" t="s">
        <v>460</v>
      </c>
      <c r="F1" t="s">
        <v>461</v>
      </c>
      <c r="G1" t="s">
        <v>462</v>
      </c>
      <c r="H1" t="s">
        <v>463</v>
      </c>
      <c r="I1" t="s">
        <v>441</v>
      </c>
      <c r="J1" t="s">
        <v>464</v>
      </c>
      <c r="K1" t="s">
        <v>465</v>
      </c>
      <c r="L1" t="s">
        <v>466</v>
      </c>
      <c r="M1" t="s">
        <v>467</v>
      </c>
      <c r="N1" t="s">
        <v>468</v>
      </c>
      <c r="O1" t="s">
        <v>458</v>
      </c>
    </row>
    <row r="2" spans="1:45" x14ac:dyDescent="0.35">
      <c r="A2" t="s">
        <v>86</v>
      </c>
      <c r="B2" t="s">
        <v>411</v>
      </c>
      <c r="C2" s="1">
        <v>39714</v>
      </c>
      <c r="D2">
        <v>18</v>
      </c>
      <c r="E2">
        <v>13</v>
      </c>
      <c r="F2">
        <v>11</v>
      </c>
      <c r="G2">
        <v>12</v>
      </c>
      <c r="H2">
        <v>11</v>
      </c>
      <c r="I2">
        <v>10</v>
      </c>
      <c r="J2">
        <v>6</v>
      </c>
      <c r="K2">
        <v>14</v>
      </c>
      <c r="L2">
        <v>12</v>
      </c>
      <c r="M2">
        <v>13</v>
      </c>
      <c r="N2">
        <v>120</v>
      </c>
      <c r="O2">
        <v>73.02</v>
      </c>
    </row>
    <row r="3" spans="1:45" x14ac:dyDescent="0.35">
      <c r="A3" t="s">
        <v>86</v>
      </c>
      <c r="B3" t="s">
        <v>412</v>
      </c>
      <c r="C3" s="1">
        <v>42506</v>
      </c>
      <c r="D3">
        <v>12</v>
      </c>
      <c r="E3">
        <v>15</v>
      </c>
      <c r="F3">
        <v>5</v>
      </c>
      <c r="G3">
        <v>7</v>
      </c>
      <c r="H3">
        <v>13</v>
      </c>
      <c r="I3">
        <v>16</v>
      </c>
      <c r="J3">
        <v>7</v>
      </c>
      <c r="K3">
        <v>17</v>
      </c>
      <c r="L3">
        <v>15</v>
      </c>
      <c r="M3">
        <v>15</v>
      </c>
      <c r="N3">
        <v>122</v>
      </c>
      <c r="O3">
        <v>63.38</v>
      </c>
    </row>
    <row r="4" spans="1:45" x14ac:dyDescent="0.35">
      <c r="A4" t="s">
        <v>86</v>
      </c>
      <c r="B4" t="s">
        <v>413</v>
      </c>
      <c r="C4" s="1">
        <v>42681</v>
      </c>
      <c r="D4">
        <v>8</v>
      </c>
      <c r="E4">
        <v>15</v>
      </c>
      <c r="F4">
        <v>11</v>
      </c>
      <c r="G4">
        <v>5</v>
      </c>
      <c r="H4">
        <v>12</v>
      </c>
      <c r="I4">
        <v>15</v>
      </c>
      <c r="J4">
        <v>12</v>
      </c>
      <c r="K4">
        <v>19</v>
      </c>
      <c r="L4">
        <v>16</v>
      </c>
      <c r="M4">
        <v>15</v>
      </c>
      <c r="N4">
        <v>128</v>
      </c>
      <c r="O4">
        <v>76.75</v>
      </c>
    </row>
    <row r="5" spans="1:45" x14ac:dyDescent="0.35">
      <c r="A5" t="s">
        <v>86</v>
      </c>
      <c r="B5" t="s">
        <v>415</v>
      </c>
      <c r="C5" s="1">
        <v>42887</v>
      </c>
      <c r="D5">
        <v>13</v>
      </c>
      <c r="E5">
        <v>15</v>
      </c>
      <c r="F5">
        <v>13</v>
      </c>
      <c r="G5">
        <v>4</v>
      </c>
      <c r="H5">
        <v>13</v>
      </c>
      <c r="I5">
        <v>18</v>
      </c>
      <c r="J5">
        <v>11</v>
      </c>
      <c r="K5">
        <v>20</v>
      </c>
      <c r="L5">
        <v>14</v>
      </c>
      <c r="M5">
        <v>18</v>
      </c>
      <c r="N5">
        <v>139</v>
      </c>
      <c r="O5">
        <v>60.04</v>
      </c>
    </row>
    <row r="6" spans="1:45" x14ac:dyDescent="0.35">
      <c r="A6" t="s">
        <v>86</v>
      </c>
      <c r="B6" t="s">
        <v>417</v>
      </c>
      <c r="C6" s="1">
        <v>43034</v>
      </c>
      <c r="D6">
        <v>13</v>
      </c>
      <c r="E6">
        <v>15</v>
      </c>
      <c r="F6">
        <v>16</v>
      </c>
      <c r="G6">
        <v>12</v>
      </c>
      <c r="H6">
        <v>14</v>
      </c>
      <c r="I6">
        <v>15</v>
      </c>
      <c r="J6">
        <v>6</v>
      </c>
      <c r="K6">
        <v>17</v>
      </c>
      <c r="L6">
        <v>13</v>
      </c>
      <c r="M6">
        <v>14</v>
      </c>
      <c r="N6">
        <v>135</v>
      </c>
      <c r="O6">
        <v>77.61</v>
      </c>
    </row>
    <row r="7" spans="1:45" x14ac:dyDescent="0.35">
      <c r="C7" s="1" t="s">
        <v>469</v>
      </c>
      <c r="D7">
        <f>AVERAGE(D2:D6)</f>
        <v>12.8</v>
      </c>
      <c r="E7">
        <f t="shared" ref="E7:O7" si="0">AVERAGE(E2:E6)</f>
        <v>14.6</v>
      </c>
      <c r="F7">
        <f t="shared" si="0"/>
        <v>11.2</v>
      </c>
      <c r="G7">
        <f t="shared" si="0"/>
        <v>8</v>
      </c>
      <c r="H7">
        <f t="shared" si="0"/>
        <v>12.6</v>
      </c>
      <c r="I7">
        <f t="shared" si="0"/>
        <v>14.8</v>
      </c>
      <c r="J7">
        <f t="shared" si="0"/>
        <v>8.4</v>
      </c>
      <c r="K7">
        <f t="shared" si="0"/>
        <v>17.399999999999999</v>
      </c>
      <c r="L7">
        <f t="shared" si="0"/>
        <v>14</v>
      </c>
      <c r="M7">
        <f t="shared" si="0"/>
        <v>15</v>
      </c>
      <c r="N7">
        <f t="shared" si="0"/>
        <v>128.80000000000001</v>
      </c>
      <c r="O7">
        <f t="shared" si="0"/>
        <v>70.16</v>
      </c>
    </row>
    <row r="8" spans="1:45" x14ac:dyDescent="0.35">
      <c r="C8" s="1" t="s">
        <v>470</v>
      </c>
      <c r="D8">
        <f>STDEV(D2:D6)</f>
        <v>3.5637059362410906</v>
      </c>
      <c r="E8">
        <f t="shared" ref="E8:O8" si="1">STDEV(E2:E6)</f>
        <v>0.89442719099991574</v>
      </c>
      <c r="F8">
        <f t="shared" si="1"/>
        <v>4.0249223594996204</v>
      </c>
      <c r="G8">
        <f t="shared" si="1"/>
        <v>3.8078865529319543</v>
      </c>
      <c r="H8">
        <f t="shared" si="1"/>
        <v>1.1401754250991378</v>
      </c>
      <c r="I8">
        <f t="shared" si="1"/>
        <v>2.949576240750523</v>
      </c>
      <c r="J8">
        <f t="shared" si="1"/>
        <v>2.8809720581775862</v>
      </c>
      <c r="K8">
        <f t="shared" si="1"/>
        <v>2.3021728866442701</v>
      </c>
      <c r="L8">
        <f t="shared" si="1"/>
        <v>1.5811388300841898</v>
      </c>
      <c r="M8">
        <f t="shared" si="1"/>
        <v>1.8708286933869707</v>
      </c>
      <c r="N8">
        <f t="shared" si="1"/>
        <v>8.1670067956381658</v>
      </c>
      <c r="O8">
        <f t="shared" si="1"/>
        <v>7.9920741988546835</v>
      </c>
    </row>
    <row r="9" spans="1:45" x14ac:dyDescent="0.35">
      <c r="C9" s="1"/>
    </row>
    <row r="10" spans="1:45" x14ac:dyDescent="0.35">
      <c r="C10" s="1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</row>
    <row r="11" spans="1:45" x14ac:dyDescent="0.35">
      <c r="A11" t="s">
        <v>0</v>
      </c>
      <c r="B11" t="s">
        <v>92</v>
      </c>
      <c r="C11" t="s">
        <v>1</v>
      </c>
      <c r="D11" t="s">
        <v>440</v>
      </c>
      <c r="E11" t="s">
        <v>460</v>
      </c>
      <c r="F11" t="s">
        <v>461</v>
      </c>
      <c r="G11" t="s">
        <v>462</v>
      </c>
      <c r="H11" t="s">
        <v>463</v>
      </c>
      <c r="I11" t="s">
        <v>441</v>
      </c>
      <c r="J11" t="s">
        <v>464</v>
      </c>
      <c r="K11" t="s">
        <v>465</v>
      </c>
      <c r="L11" t="s">
        <v>466</v>
      </c>
      <c r="M11" t="s">
        <v>467</v>
      </c>
      <c r="N11" t="s">
        <v>468</v>
      </c>
      <c r="O11" t="s">
        <v>458</v>
      </c>
      <c r="Q11" t="s">
        <v>509</v>
      </c>
      <c r="R11" t="s">
        <v>510</v>
      </c>
      <c r="S11" t="s">
        <v>97</v>
      </c>
      <c r="T11" t="s">
        <v>455</v>
      </c>
      <c r="U11" t="s">
        <v>119</v>
      </c>
      <c r="V11" t="s">
        <v>456</v>
      </c>
      <c r="W11" t="s">
        <v>458</v>
      </c>
      <c r="X11" t="s">
        <v>511</v>
      </c>
      <c r="Y11" t="s">
        <v>512</v>
      </c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</row>
    <row r="12" spans="1:45" x14ac:dyDescent="0.35">
      <c r="A12" t="s">
        <v>79</v>
      </c>
      <c r="B12" t="s">
        <v>369</v>
      </c>
      <c r="C12" s="1">
        <v>39714</v>
      </c>
      <c r="D12">
        <v>11</v>
      </c>
      <c r="E12">
        <v>12</v>
      </c>
      <c r="F12">
        <v>11</v>
      </c>
      <c r="G12">
        <v>4</v>
      </c>
      <c r="H12">
        <v>12</v>
      </c>
      <c r="I12">
        <v>13</v>
      </c>
      <c r="J12">
        <v>12</v>
      </c>
      <c r="K12">
        <v>15</v>
      </c>
      <c r="L12">
        <v>14</v>
      </c>
      <c r="M12">
        <v>17</v>
      </c>
      <c r="N12">
        <v>121</v>
      </c>
      <c r="O12">
        <v>50.89</v>
      </c>
      <c r="Q12">
        <v>0.69</v>
      </c>
      <c r="R12">
        <f>N21</f>
        <v>99.666666666666671</v>
      </c>
      <c r="S12">
        <v>100</v>
      </c>
      <c r="T12">
        <v>30</v>
      </c>
      <c r="U12">
        <v>20</v>
      </c>
      <c r="V12">
        <v>50</v>
      </c>
      <c r="W12">
        <f>O21</f>
        <v>45.351111111111116</v>
      </c>
      <c r="X12">
        <f>N22</f>
        <v>16.99264546796643</v>
      </c>
      <c r="Y12">
        <f>O22</f>
        <v>7.6407598516843231</v>
      </c>
      <c r="AA12" s="9"/>
      <c r="AB12" s="9"/>
      <c r="AC12" s="9"/>
      <c r="AD12" s="9"/>
      <c r="AE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</row>
    <row r="13" spans="1:45" x14ac:dyDescent="0.35">
      <c r="A13" t="s">
        <v>79</v>
      </c>
      <c r="B13" t="s">
        <v>370</v>
      </c>
      <c r="C13" s="1">
        <v>42130</v>
      </c>
      <c r="D13">
        <v>4</v>
      </c>
      <c r="E13">
        <v>8</v>
      </c>
      <c r="F13">
        <v>12</v>
      </c>
      <c r="G13">
        <v>6</v>
      </c>
      <c r="H13">
        <v>10</v>
      </c>
      <c r="I13">
        <v>11</v>
      </c>
      <c r="J13">
        <v>7</v>
      </c>
      <c r="K13">
        <v>19</v>
      </c>
      <c r="L13">
        <v>16</v>
      </c>
      <c r="M13">
        <v>10</v>
      </c>
      <c r="N13">
        <v>103</v>
      </c>
      <c r="O13">
        <v>40.01</v>
      </c>
      <c r="Q13">
        <v>2.2599999999999998</v>
      </c>
      <c r="R13">
        <f>N28</f>
        <v>125</v>
      </c>
      <c r="S13">
        <v>100</v>
      </c>
      <c r="T13">
        <v>30</v>
      </c>
      <c r="U13">
        <v>20</v>
      </c>
      <c r="V13">
        <v>50</v>
      </c>
      <c r="W13">
        <f>O28</f>
        <v>63.839999999999996</v>
      </c>
      <c r="X13">
        <f>N29</f>
        <v>19.510680835549195</v>
      </c>
      <c r="Y13">
        <f>O29</f>
        <v>7.5218038616633933</v>
      </c>
      <c r="AA13" s="9"/>
      <c r="AB13" s="9"/>
      <c r="AC13" s="9"/>
      <c r="AD13" s="9"/>
      <c r="AE13" s="9"/>
      <c r="AI13" s="10"/>
      <c r="AJ13" s="10"/>
      <c r="AK13" s="9"/>
      <c r="AL13" s="9"/>
      <c r="AM13" s="9"/>
      <c r="AN13" s="9"/>
      <c r="AO13" s="9"/>
      <c r="AP13" s="9"/>
      <c r="AQ13" s="9"/>
      <c r="AR13" s="9"/>
      <c r="AS13" s="9"/>
    </row>
    <row r="14" spans="1:45" x14ac:dyDescent="0.35">
      <c r="A14" t="s">
        <v>79</v>
      </c>
      <c r="B14" t="s">
        <v>372</v>
      </c>
      <c r="C14" s="1">
        <v>42325</v>
      </c>
      <c r="D14">
        <v>4</v>
      </c>
      <c r="E14">
        <v>6</v>
      </c>
      <c r="F14">
        <v>12</v>
      </c>
      <c r="G14">
        <v>6</v>
      </c>
      <c r="H14">
        <v>10</v>
      </c>
      <c r="I14">
        <v>9</v>
      </c>
      <c r="J14">
        <v>7</v>
      </c>
      <c r="K14">
        <v>19</v>
      </c>
      <c r="L14">
        <v>10</v>
      </c>
      <c r="M14">
        <v>12</v>
      </c>
      <c r="N14">
        <v>95</v>
      </c>
      <c r="O14">
        <v>58.63</v>
      </c>
      <c r="Q14">
        <v>3.03</v>
      </c>
      <c r="R14">
        <f>N35</f>
        <v>152.25</v>
      </c>
      <c r="S14">
        <v>100</v>
      </c>
      <c r="T14">
        <v>30</v>
      </c>
      <c r="U14">
        <v>20</v>
      </c>
      <c r="V14">
        <v>50</v>
      </c>
      <c r="W14">
        <f>O35</f>
        <v>61.037499999999994</v>
      </c>
      <c r="X14">
        <f>N36</f>
        <v>9.5699181466370611</v>
      </c>
      <c r="Y14">
        <f>O36</f>
        <v>11.156855515780444</v>
      </c>
      <c r="AA14" s="9"/>
      <c r="AB14" s="9"/>
      <c r="AC14" s="9"/>
      <c r="AD14" s="9"/>
      <c r="AE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</row>
    <row r="15" spans="1:45" x14ac:dyDescent="0.35">
      <c r="A15" t="s">
        <v>79</v>
      </c>
      <c r="B15" t="s">
        <v>373</v>
      </c>
      <c r="C15" s="1">
        <v>42509</v>
      </c>
      <c r="D15">
        <v>4</v>
      </c>
      <c r="E15">
        <v>6</v>
      </c>
      <c r="F15">
        <v>12</v>
      </c>
      <c r="G15">
        <v>6</v>
      </c>
      <c r="H15">
        <v>10</v>
      </c>
      <c r="I15">
        <v>12</v>
      </c>
      <c r="J15">
        <v>7</v>
      </c>
      <c r="K15">
        <v>18</v>
      </c>
      <c r="L15">
        <v>17</v>
      </c>
      <c r="M15">
        <v>10</v>
      </c>
      <c r="N15">
        <v>102</v>
      </c>
      <c r="O15">
        <v>49.93</v>
      </c>
      <c r="Q15">
        <v>9.3000000000000007</v>
      </c>
      <c r="R15">
        <f>N48</f>
        <v>113.4</v>
      </c>
      <c r="S15">
        <v>100</v>
      </c>
      <c r="T15">
        <v>30</v>
      </c>
      <c r="U15">
        <v>20</v>
      </c>
      <c r="V15">
        <v>50</v>
      </c>
      <c r="W15">
        <f>O48</f>
        <v>61.331999999999994</v>
      </c>
      <c r="X15">
        <f>N49</f>
        <v>13.19259051302828</v>
      </c>
      <c r="Y15">
        <f>O49</f>
        <v>10.713508399316346</v>
      </c>
      <c r="AA15" s="11"/>
      <c r="AB15" s="11"/>
      <c r="AC15" s="11"/>
      <c r="AD15" s="9"/>
      <c r="AE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</row>
    <row r="16" spans="1:45" x14ac:dyDescent="0.35">
      <c r="A16" t="s">
        <v>79</v>
      </c>
      <c r="B16" t="s">
        <v>375</v>
      </c>
      <c r="C16" s="1">
        <v>42682</v>
      </c>
      <c r="D16">
        <v>2</v>
      </c>
      <c r="E16">
        <v>5</v>
      </c>
      <c r="F16">
        <v>11</v>
      </c>
      <c r="G16">
        <v>5</v>
      </c>
      <c r="H16">
        <v>2</v>
      </c>
      <c r="I16">
        <v>7</v>
      </c>
      <c r="J16">
        <v>5</v>
      </c>
      <c r="K16">
        <v>17</v>
      </c>
      <c r="L16">
        <v>10</v>
      </c>
      <c r="M16">
        <v>7</v>
      </c>
      <c r="N16">
        <v>71</v>
      </c>
      <c r="O16">
        <v>45.77</v>
      </c>
      <c r="Q16">
        <v>10.54</v>
      </c>
      <c r="R16">
        <f>N55</f>
        <v>141.25</v>
      </c>
      <c r="S16">
        <v>100</v>
      </c>
      <c r="T16">
        <v>30</v>
      </c>
      <c r="U16">
        <v>20</v>
      </c>
      <c r="V16">
        <v>50</v>
      </c>
      <c r="W16">
        <f>O55</f>
        <v>65.52000000000001</v>
      </c>
      <c r="X16">
        <f>N56</f>
        <v>5.0579969684978394</v>
      </c>
      <c r="Y16">
        <f>O56</f>
        <v>5.9076278375221571</v>
      </c>
      <c r="AA16" s="9"/>
      <c r="AB16" s="9"/>
      <c r="AC16" s="9"/>
      <c r="AD16" s="9"/>
      <c r="AE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</row>
    <row r="17" spans="1:45" x14ac:dyDescent="0.35">
      <c r="A17" t="s">
        <v>79</v>
      </c>
      <c r="B17" t="s">
        <v>377</v>
      </c>
      <c r="C17" s="1">
        <v>42894</v>
      </c>
      <c r="D17">
        <v>2</v>
      </c>
      <c r="E17">
        <v>8</v>
      </c>
      <c r="F17">
        <v>8</v>
      </c>
      <c r="G17">
        <v>7</v>
      </c>
      <c r="H17">
        <v>8</v>
      </c>
      <c r="I17">
        <v>17</v>
      </c>
      <c r="J17">
        <v>7</v>
      </c>
      <c r="K17">
        <v>19</v>
      </c>
      <c r="L17">
        <v>18</v>
      </c>
      <c r="M17">
        <v>9</v>
      </c>
      <c r="N17">
        <v>103</v>
      </c>
      <c r="O17">
        <v>46.93</v>
      </c>
      <c r="Q17">
        <v>14.16</v>
      </c>
      <c r="R17">
        <f>N63</f>
        <v>128.80000000000001</v>
      </c>
      <c r="S17">
        <v>100</v>
      </c>
      <c r="T17">
        <v>30</v>
      </c>
      <c r="U17">
        <v>20</v>
      </c>
      <c r="V17">
        <v>50</v>
      </c>
      <c r="W17">
        <f>O63</f>
        <v>70.16</v>
      </c>
      <c r="X17">
        <f>N64</f>
        <v>8.1670067956381658</v>
      </c>
      <c r="Y17">
        <f>O64</f>
        <v>7.9920741988546835</v>
      </c>
      <c r="AA17" s="9"/>
      <c r="AB17" s="9"/>
      <c r="AC17" s="9"/>
      <c r="AD17" s="9"/>
      <c r="AE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</row>
    <row r="18" spans="1:45" x14ac:dyDescent="0.35">
      <c r="A18" t="s">
        <v>79</v>
      </c>
      <c r="B18" t="s">
        <v>379</v>
      </c>
      <c r="C18" s="1">
        <v>43041</v>
      </c>
      <c r="D18">
        <v>2</v>
      </c>
      <c r="E18">
        <v>3</v>
      </c>
      <c r="F18">
        <v>8</v>
      </c>
      <c r="G18">
        <v>5</v>
      </c>
      <c r="H18">
        <v>5</v>
      </c>
      <c r="I18">
        <v>9</v>
      </c>
      <c r="J18">
        <v>5</v>
      </c>
      <c r="K18">
        <v>19</v>
      </c>
      <c r="L18">
        <v>17</v>
      </c>
      <c r="M18">
        <v>12</v>
      </c>
      <c r="N18">
        <v>85</v>
      </c>
      <c r="O18">
        <v>38.79</v>
      </c>
      <c r="Q18">
        <v>15.4</v>
      </c>
      <c r="R18">
        <f>N68</f>
        <v>144</v>
      </c>
      <c r="S18">
        <v>100</v>
      </c>
      <c r="T18">
        <v>30</v>
      </c>
      <c r="U18">
        <v>20</v>
      </c>
      <c r="V18">
        <v>50</v>
      </c>
      <c r="W18">
        <f>O68</f>
        <v>59.79</v>
      </c>
      <c r="X18">
        <f>N69</f>
        <v>8.4852813742385695</v>
      </c>
      <c r="Y18">
        <f>O69</f>
        <v>17.42311108843656</v>
      </c>
      <c r="AA18" s="9"/>
      <c r="AB18" s="9"/>
      <c r="AC18" s="9"/>
      <c r="AD18" s="9"/>
      <c r="AE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</row>
    <row r="19" spans="1:45" x14ac:dyDescent="0.35">
      <c r="A19" t="s">
        <v>79</v>
      </c>
      <c r="B19" t="s">
        <v>381</v>
      </c>
      <c r="C19" s="1">
        <v>44692</v>
      </c>
      <c r="D19">
        <v>6</v>
      </c>
      <c r="E19">
        <v>10</v>
      </c>
      <c r="F19">
        <v>8</v>
      </c>
      <c r="G19">
        <v>6</v>
      </c>
      <c r="H19">
        <v>8</v>
      </c>
      <c r="I19">
        <v>10</v>
      </c>
      <c r="J19">
        <v>8</v>
      </c>
      <c r="K19">
        <v>14</v>
      </c>
      <c r="L19">
        <v>11</v>
      </c>
      <c r="M19">
        <v>10</v>
      </c>
      <c r="N19">
        <v>91</v>
      </c>
      <c r="O19">
        <v>32.53</v>
      </c>
      <c r="AA19" s="9"/>
      <c r="AB19" s="9"/>
      <c r="AC19" s="9"/>
      <c r="AD19" s="9"/>
      <c r="AE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</row>
    <row r="20" spans="1:45" x14ac:dyDescent="0.35">
      <c r="A20" t="s">
        <v>79</v>
      </c>
      <c r="B20" t="s">
        <v>450</v>
      </c>
      <c r="C20" s="1">
        <v>44854</v>
      </c>
      <c r="D20">
        <v>11</v>
      </c>
      <c r="E20">
        <v>15</v>
      </c>
      <c r="F20">
        <v>14</v>
      </c>
      <c r="G20">
        <v>5</v>
      </c>
      <c r="H20">
        <v>11</v>
      </c>
      <c r="I20">
        <v>10</v>
      </c>
      <c r="J20">
        <v>12</v>
      </c>
      <c r="K20">
        <v>16</v>
      </c>
      <c r="L20">
        <v>16</v>
      </c>
      <c r="M20">
        <v>16</v>
      </c>
      <c r="N20">
        <v>126</v>
      </c>
      <c r="O20">
        <v>44.68</v>
      </c>
      <c r="AA20" s="9"/>
      <c r="AB20" s="9"/>
      <c r="AC20" s="9"/>
      <c r="AD20" s="9"/>
      <c r="AE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</row>
    <row r="21" spans="1:45" x14ac:dyDescent="0.35">
      <c r="C21" s="1" t="s">
        <v>469</v>
      </c>
      <c r="D21">
        <f>AVERAGE(D12:D20)</f>
        <v>5.1111111111111107</v>
      </c>
      <c r="E21">
        <f t="shared" ref="E21:O21" si="2">AVERAGE(E12:E20)</f>
        <v>8.1111111111111107</v>
      </c>
      <c r="F21">
        <f t="shared" si="2"/>
        <v>10.666666666666666</v>
      </c>
      <c r="G21">
        <f t="shared" si="2"/>
        <v>5.5555555555555554</v>
      </c>
      <c r="H21">
        <f t="shared" si="2"/>
        <v>8.4444444444444446</v>
      </c>
      <c r="I21">
        <f t="shared" si="2"/>
        <v>10.888888888888889</v>
      </c>
      <c r="J21">
        <f t="shared" si="2"/>
        <v>7.7777777777777777</v>
      </c>
      <c r="K21">
        <f t="shared" si="2"/>
        <v>17.333333333333332</v>
      </c>
      <c r="L21">
        <f t="shared" si="2"/>
        <v>14.333333333333334</v>
      </c>
      <c r="M21">
        <f t="shared" si="2"/>
        <v>11.444444444444445</v>
      </c>
      <c r="N21">
        <f t="shared" si="2"/>
        <v>99.666666666666671</v>
      </c>
      <c r="O21">
        <f t="shared" si="2"/>
        <v>45.351111111111116</v>
      </c>
      <c r="AA21" s="9"/>
      <c r="AB21" s="9"/>
      <c r="AC21" s="9"/>
      <c r="AD21" s="9"/>
      <c r="AE21" s="9"/>
      <c r="AI21" s="11"/>
      <c r="AJ21" s="11"/>
      <c r="AK21" s="11"/>
      <c r="AL21" s="11"/>
      <c r="AM21" s="11"/>
      <c r="AN21" s="11"/>
      <c r="AO21" s="9"/>
      <c r="AP21" s="9"/>
      <c r="AQ21" s="9"/>
      <c r="AR21" s="9"/>
      <c r="AS21" s="9"/>
    </row>
    <row r="22" spans="1:45" x14ac:dyDescent="0.35">
      <c r="C22" s="1" t="s">
        <v>470</v>
      </c>
      <c r="D22">
        <f>STDEV(D12:D20)</f>
        <v>3.5862391318916687</v>
      </c>
      <c r="E22">
        <f t="shared" ref="E22:O22" si="3">STDEV(E12:E20)</f>
        <v>3.7230513172814463</v>
      </c>
      <c r="F22">
        <f t="shared" si="3"/>
        <v>2.179449471770337</v>
      </c>
      <c r="G22">
        <f t="shared" si="3"/>
        <v>0.88191710368819731</v>
      </c>
      <c r="H22">
        <f t="shared" si="3"/>
        <v>3.1666666666666656</v>
      </c>
      <c r="I22">
        <f t="shared" si="3"/>
        <v>2.8915585954829126</v>
      </c>
      <c r="J22">
        <f t="shared" si="3"/>
        <v>2.5873624493766703</v>
      </c>
      <c r="K22">
        <f t="shared" si="3"/>
        <v>1.9364916731037085</v>
      </c>
      <c r="L22">
        <f t="shared" si="3"/>
        <v>3.2015621187164243</v>
      </c>
      <c r="M22">
        <f t="shared" si="3"/>
        <v>3.2446537223219631</v>
      </c>
      <c r="N22">
        <f t="shared" si="3"/>
        <v>16.99264546796643</v>
      </c>
      <c r="O22">
        <f t="shared" si="3"/>
        <v>7.6407598516843231</v>
      </c>
      <c r="AA22" s="9"/>
      <c r="AB22" s="9"/>
      <c r="AC22" s="9"/>
      <c r="AD22" s="9"/>
      <c r="AE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</row>
    <row r="23" spans="1:45" x14ac:dyDescent="0.35">
      <c r="C23" s="1"/>
      <c r="AA23" s="9"/>
      <c r="AB23" s="9"/>
      <c r="AC23" s="9"/>
      <c r="AD23" s="9"/>
      <c r="AE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</row>
    <row r="24" spans="1:45" x14ac:dyDescent="0.35">
      <c r="A24" t="s">
        <v>80</v>
      </c>
      <c r="B24" t="s">
        <v>382</v>
      </c>
      <c r="C24" s="1">
        <v>43984</v>
      </c>
      <c r="D24">
        <v>9</v>
      </c>
      <c r="E24">
        <v>15</v>
      </c>
      <c r="F24">
        <v>10</v>
      </c>
      <c r="G24">
        <v>6</v>
      </c>
      <c r="H24">
        <v>12</v>
      </c>
      <c r="I24">
        <v>12</v>
      </c>
      <c r="J24">
        <v>10</v>
      </c>
      <c r="K24">
        <v>20</v>
      </c>
      <c r="L24">
        <v>17</v>
      </c>
      <c r="M24">
        <v>20</v>
      </c>
      <c r="N24">
        <v>131</v>
      </c>
      <c r="O24">
        <v>59.86</v>
      </c>
      <c r="AA24" s="9"/>
      <c r="AB24" s="9"/>
      <c r="AC24" s="9"/>
      <c r="AD24" s="9"/>
      <c r="AE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</row>
    <row r="25" spans="1:45" x14ac:dyDescent="0.35">
      <c r="A25" t="s">
        <v>80</v>
      </c>
      <c r="B25" t="s">
        <v>383</v>
      </c>
      <c r="C25" s="1">
        <v>44132</v>
      </c>
      <c r="D25">
        <v>8</v>
      </c>
      <c r="E25">
        <v>12</v>
      </c>
      <c r="F25">
        <v>10</v>
      </c>
      <c r="G25">
        <v>6</v>
      </c>
      <c r="H25">
        <v>6</v>
      </c>
      <c r="I25">
        <v>6</v>
      </c>
      <c r="J25">
        <v>2</v>
      </c>
      <c r="K25">
        <v>18</v>
      </c>
      <c r="L25">
        <v>12</v>
      </c>
      <c r="M25">
        <v>16</v>
      </c>
      <c r="N25">
        <v>96</v>
      </c>
      <c r="O25">
        <v>57.97</v>
      </c>
      <c r="AA25" s="9"/>
      <c r="AB25" s="9"/>
      <c r="AC25" s="9"/>
      <c r="AD25" s="9"/>
      <c r="AE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</row>
    <row r="26" spans="1:45" x14ac:dyDescent="0.35">
      <c r="A26" t="s">
        <v>80</v>
      </c>
      <c r="B26" t="s">
        <v>384</v>
      </c>
      <c r="C26" s="1">
        <v>44322</v>
      </c>
      <c r="D26">
        <v>10</v>
      </c>
      <c r="E26">
        <v>15</v>
      </c>
      <c r="F26">
        <v>10</v>
      </c>
      <c r="G26">
        <v>6</v>
      </c>
      <c r="H26">
        <v>15</v>
      </c>
      <c r="I26">
        <v>13</v>
      </c>
      <c r="J26">
        <v>11</v>
      </c>
      <c r="K26">
        <v>20</v>
      </c>
      <c r="L26">
        <v>17</v>
      </c>
      <c r="M26">
        <v>20</v>
      </c>
      <c r="N26">
        <v>137</v>
      </c>
      <c r="O26">
        <v>62.81</v>
      </c>
      <c r="AA26" s="9"/>
      <c r="AB26" s="9"/>
      <c r="AC26" s="9"/>
      <c r="AD26" s="9"/>
      <c r="AE26" s="9"/>
      <c r="AI26" s="11"/>
      <c r="AJ26" s="11"/>
      <c r="AK26" s="11"/>
      <c r="AL26" s="11"/>
      <c r="AM26" s="11"/>
      <c r="AN26" s="11"/>
      <c r="AO26" s="11"/>
      <c r="AP26" s="11"/>
      <c r="AQ26" s="11"/>
      <c r="AR26" s="9"/>
      <c r="AS26" s="9"/>
    </row>
    <row r="27" spans="1:45" x14ac:dyDescent="0.35">
      <c r="A27" t="s">
        <v>80</v>
      </c>
      <c r="B27" t="s">
        <v>385</v>
      </c>
      <c r="C27" s="1">
        <v>44489</v>
      </c>
      <c r="D27">
        <v>14</v>
      </c>
      <c r="E27">
        <v>15</v>
      </c>
      <c r="F27">
        <v>10</v>
      </c>
      <c r="G27">
        <v>9</v>
      </c>
      <c r="H27">
        <v>12</v>
      </c>
      <c r="I27">
        <v>13</v>
      </c>
      <c r="J27">
        <v>8</v>
      </c>
      <c r="K27">
        <v>19</v>
      </c>
      <c r="L27">
        <v>18</v>
      </c>
      <c r="M27">
        <v>18</v>
      </c>
      <c r="N27">
        <v>136</v>
      </c>
      <c r="O27">
        <v>74.72</v>
      </c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</row>
    <row r="28" spans="1:45" x14ac:dyDescent="0.35">
      <c r="C28" s="1" t="s">
        <v>469</v>
      </c>
      <c r="D28">
        <f>AVERAGE(D24:D27)</f>
        <v>10.25</v>
      </c>
      <c r="E28">
        <f t="shared" ref="E28:O28" si="4">AVERAGE(E24:E27)</f>
        <v>14.25</v>
      </c>
      <c r="F28">
        <f t="shared" si="4"/>
        <v>10</v>
      </c>
      <c r="G28">
        <f t="shared" si="4"/>
        <v>6.75</v>
      </c>
      <c r="H28">
        <f t="shared" si="4"/>
        <v>11.25</v>
      </c>
      <c r="I28">
        <f t="shared" si="4"/>
        <v>11</v>
      </c>
      <c r="J28">
        <f t="shared" si="4"/>
        <v>7.75</v>
      </c>
      <c r="K28">
        <f t="shared" si="4"/>
        <v>19.25</v>
      </c>
      <c r="L28">
        <f t="shared" si="4"/>
        <v>16</v>
      </c>
      <c r="M28">
        <f t="shared" si="4"/>
        <v>18.5</v>
      </c>
      <c r="N28">
        <f t="shared" si="4"/>
        <v>125</v>
      </c>
      <c r="O28">
        <f t="shared" si="4"/>
        <v>63.839999999999996</v>
      </c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</row>
    <row r="29" spans="1:45" x14ac:dyDescent="0.35">
      <c r="C29" s="1" t="s">
        <v>470</v>
      </c>
      <c r="D29">
        <f>STDEV(D24:D27)</f>
        <v>2.6299556396765835</v>
      </c>
      <c r="E29">
        <f t="shared" ref="E29:O29" si="5">STDEV(E24:E27)</f>
        <v>1.5</v>
      </c>
      <c r="F29">
        <f t="shared" si="5"/>
        <v>0</v>
      </c>
      <c r="G29">
        <f t="shared" si="5"/>
        <v>1.5</v>
      </c>
      <c r="H29">
        <f t="shared" si="5"/>
        <v>3.7749172176353749</v>
      </c>
      <c r="I29">
        <f t="shared" si="5"/>
        <v>3.3665016461206929</v>
      </c>
      <c r="J29">
        <f t="shared" si="5"/>
        <v>4.0311288741492746</v>
      </c>
      <c r="K29">
        <f t="shared" si="5"/>
        <v>0.9574271077563381</v>
      </c>
      <c r="L29">
        <f t="shared" si="5"/>
        <v>2.70801280154532</v>
      </c>
      <c r="M29">
        <f t="shared" si="5"/>
        <v>1.9148542155126762</v>
      </c>
      <c r="N29">
        <f t="shared" si="5"/>
        <v>19.510680835549195</v>
      </c>
      <c r="O29">
        <f t="shared" si="5"/>
        <v>7.5218038616633933</v>
      </c>
      <c r="AA29" s="10"/>
      <c r="AB29" s="10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</row>
    <row r="30" spans="1:45" x14ac:dyDescent="0.35">
      <c r="C30" s="1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</row>
    <row r="31" spans="1:45" x14ac:dyDescent="0.35">
      <c r="A31" t="s">
        <v>81</v>
      </c>
      <c r="B31" t="s">
        <v>386</v>
      </c>
      <c r="C31" s="1">
        <v>43223</v>
      </c>
      <c r="D31">
        <v>14</v>
      </c>
      <c r="E31">
        <v>14</v>
      </c>
      <c r="F31">
        <v>15</v>
      </c>
      <c r="G31">
        <v>12</v>
      </c>
      <c r="H31">
        <v>19</v>
      </c>
      <c r="I31">
        <v>17</v>
      </c>
      <c r="J31">
        <v>16</v>
      </c>
      <c r="K31">
        <v>18</v>
      </c>
      <c r="L31">
        <v>19</v>
      </c>
      <c r="M31">
        <v>17</v>
      </c>
      <c r="N31">
        <v>161</v>
      </c>
      <c r="O31">
        <v>58.15</v>
      </c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</row>
    <row r="32" spans="1:45" x14ac:dyDescent="0.35">
      <c r="A32" t="s">
        <v>81</v>
      </c>
      <c r="B32" t="s">
        <v>388</v>
      </c>
      <c r="C32" s="1">
        <v>43382</v>
      </c>
      <c r="D32">
        <v>17</v>
      </c>
      <c r="E32">
        <v>13</v>
      </c>
      <c r="F32">
        <v>13</v>
      </c>
      <c r="G32">
        <v>9</v>
      </c>
      <c r="H32">
        <v>20</v>
      </c>
      <c r="I32">
        <v>13</v>
      </c>
      <c r="J32">
        <v>12</v>
      </c>
      <c r="K32">
        <v>20</v>
      </c>
      <c r="L32">
        <v>20</v>
      </c>
      <c r="M32">
        <v>20</v>
      </c>
      <c r="N32">
        <v>157</v>
      </c>
      <c r="O32">
        <v>72.14</v>
      </c>
      <c r="AA32" s="9"/>
      <c r="AB32" s="9"/>
      <c r="AC32" s="9"/>
      <c r="AD32" s="9"/>
      <c r="AE32" s="9"/>
      <c r="AF32" s="9"/>
      <c r="AG32" s="9"/>
      <c r="AH32" s="9"/>
      <c r="AI32" s="9"/>
      <c r="AJ32" s="9"/>
    </row>
    <row r="33" spans="1:36" x14ac:dyDescent="0.35">
      <c r="A33" t="s">
        <v>81</v>
      </c>
      <c r="B33" t="s">
        <v>389</v>
      </c>
      <c r="C33" s="1">
        <v>43563</v>
      </c>
      <c r="D33">
        <v>12</v>
      </c>
      <c r="E33">
        <v>13</v>
      </c>
      <c r="F33">
        <v>11</v>
      </c>
      <c r="G33">
        <v>10</v>
      </c>
      <c r="H33">
        <v>15</v>
      </c>
      <c r="I33">
        <v>12</v>
      </c>
      <c r="J33">
        <v>12</v>
      </c>
      <c r="K33">
        <v>18</v>
      </c>
      <c r="L33">
        <v>17</v>
      </c>
      <c r="M33">
        <v>19</v>
      </c>
      <c r="N33">
        <v>139</v>
      </c>
      <c r="O33">
        <v>46.73</v>
      </c>
      <c r="AA33" s="9"/>
      <c r="AB33" s="9"/>
      <c r="AC33" s="9"/>
      <c r="AD33" s="9"/>
      <c r="AE33" s="9"/>
      <c r="AF33" s="9"/>
      <c r="AG33" s="9"/>
      <c r="AH33" s="9"/>
      <c r="AI33" s="9"/>
      <c r="AJ33" s="9"/>
    </row>
    <row r="34" spans="1:36" x14ac:dyDescent="0.35">
      <c r="A34" t="s">
        <v>81</v>
      </c>
      <c r="B34" t="s">
        <v>390</v>
      </c>
      <c r="C34" s="1">
        <v>43747</v>
      </c>
      <c r="D34">
        <v>14</v>
      </c>
      <c r="E34">
        <v>13</v>
      </c>
      <c r="F34">
        <v>16</v>
      </c>
      <c r="G34">
        <v>10</v>
      </c>
      <c r="H34">
        <v>19</v>
      </c>
      <c r="I34">
        <v>12</v>
      </c>
      <c r="J34">
        <v>13</v>
      </c>
      <c r="K34">
        <v>15</v>
      </c>
      <c r="L34">
        <v>20</v>
      </c>
      <c r="M34">
        <v>20</v>
      </c>
      <c r="N34">
        <v>152</v>
      </c>
      <c r="O34">
        <v>67.13</v>
      </c>
      <c r="AA34" s="9"/>
      <c r="AB34" s="9"/>
      <c r="AC34" s="9"/>
      <c r="AD34" s="9"/>
      <c r="AE34" s="9"/>
      <c r="AF34" s="9"/>
      <c r="AG34" s="9"/>
      <c r="AH34" s="9"/>
      <c r="AI34" s="9"/>
      <c r="AJ34" s="9"/>
    </row>
    <row r="35" spans="1:36" x14ac:dyDescent="0.35">
      <c r="C35" s="1" t="s">
        <v>469</v>
      </c>
      <c r="D35">
        <f>AVERAGE(D31:D34)</f>
        <v>14.25</v>
      </c>
      <c r="E35">
        <f t="shared" ref="E35:O35" si="6">AVERAGE(E31:E34)</f>
        <v>13.25</v>
      </c>
      <c r="F35">
        <f t="shared" si="6"/>
        <v>13.75</v>
      </c>
      <c r="G35">
        <f t="shared" si="6"/>
        <v>10.25</v>
      </c>
      <c r="H35">
        <f t="shared" si="6"/>
        <v>18.25</v>
      </c>
      <c r="I35">
        <f t="shared" si="6"/>
        <v>13.5</v>
      </c>
      <c r="J35">
        <f t="shared" si="6"/>
        <v>13.25</v>
      </c>
      <c r="K35">
        <f t="shared" si="6"/>
        <v>17.75</v>
      </c>
      <c r="L35">
        <f t="shared" si="6"/>
        <v>19</v>
      </c>
      <c r="M35">
        <f t="shared" si="6"/>
        <v>19</v>
      </c>
      <c r="N35">
        <f t="shared" si="6"/>
        <v>152.25</v>
      </c>
      <c r="O35">
        <f t="shared" si="6"/>
        <v>61.037499999999994</v>
      </c>
      <c r="AA35" s="9"/>
      <c r="AB35" s="9"/>
      <c r="AC35" s="9"/>
      <c r="AD35" s="9"/>
      <c r="AE35" s="9"/>
      <c r="AF35" s="9"/>
      <c r="AG35" s="9"/>
      <c r="AH35" s="9"/>
      <c r="AI35" s="9"/>
      <c r="AJ35" s="9"/>
    </row>
    <row r="36" spans="1:36" x14ac:dyDescent="0.35">
      <c r="C36" s="1" t="s">
        <v>470</v>
      </c>
      <c r="D36">
        <f>STDEV(D31:D34)</f>
        <v>2.0615528128088303</v>
      </c>
      <c r="E36">
        <f t="shared" ref="E36:O36" si="7">STDEV(E31:E34)</f>
        <v>0.5</v>
      </c>
      <c r="F36">
        <f t="shared" si="7"/>
        <v>2.2173557826083452</v>
      </c>
      <c r="G36">
        <f t="shared" si="7"/>
        <v>1.2583057392117916</v>
      </c>
      <c r="H36">
        <f t="shared" si="7"/>
        <v>2.2173557826083452</v>
      </c>
      <c r="I36">
        <f t="shared" si="7"/>
        <v>2.3804761428476167</v>
      </c>
      <c r="J36">
        <f t="shared" si="7"/>
        <v>1.8929694486000912</v>
      </c>
      <c r="K36">
        <f t="shared" si="7"/>
        <v>2.0615528128088303</v>
      </c>
      <c r="L36">
        <f t="shared" si="7"/>
        <v>1.4142135623730951</v>
      </c>
      <c r="M36">
        <f t="shared" si="7"/>
        <v>1.4142135623730951</v>
      </c>
      <c r="N36">
        <f t="shared" si="7"/>
        <v>9.5699181466370611</v>
      </c>
      <c r="O36">
        <f t="shared" si="7"/>
        <v>11.156855515780444</v>
      </c>
      <c r="AA36" s="9"/>
      <c r="AB36" s="9"/>
      <c r="AC36" s="9"/>
      <c r="AD36" s="9"/>
      <c r="AE36" s="9"/>
      <c r="AF36" s="9"/>
      <c r="AG36" s="9"/>
      <c r="AH36" s="9"/>
      <c r="AI36" s="9"/>
      <c r="AJ36" s="9"/>
    </row>
    <row r="37" spans="1:36" x14ac:dyDescent="0.35">
      <c r="C37" s="1"/>
      <c r="AA37" s="11"/>
      <c r="AB37" s="11"/>
      <c r="AC37" s="11"/>
      <c r="AD37" s="11"/>
      <c r="AE37" s="11"/>
      <c r="AF37" s="11"/>
      <c r="AG37" s="9"/>
      <c r="AH37" s="9"/>
      <c r="AI37" s="9"/>
      <c r="AJ37" s="9"/>
    </row>
    <row r="38" spans="1:36" x14ac:dyDescent="0.35">
      <c r="A38" t="s">
        <v>82</v>
      </c>
      <c r="B38" t="s">
        <v>392</v>
      </c>
      <c r="C38" s="1">
        <v>42136</v>
      </c>
      <c r="D38">
        <v>5</v>
      </c>
      <c r="E38">
        <v>11</v>
      </c>
      <c r="F38">
        <v>6</v>
      </c>
      <c r="G38">
        <v>3</v>
      </c>
      <c r="H38">
        <v>16</v>
      </c>
      <c r="I38">
        <v>17</v>
      </c>
      <c r="J38">
        <v>9</v>
      </c>
      <c r="K38">
        <v>17</v>
      </c>
      <c r="L38">
        <v>14</v>
      </c>
      <c r="M38">
        <v>17</v>
      </c>
      <c r="N38">
        <v>115</v>
      </c>
      <c r="O38">
        <v>52.97</v>
      </c>
      <c r="AA38" s="9"/>
      <c r="AB38" s="9"/>
      <c r="AC38" s="9"/>
      <c r="AD38" s="9"/>
      <c r="AE38" s="9"/>
      <c r="AF38" s="9"/>
      <c r="AG38" s="9"/>
      <c r="AH38" s="9"/>
      <c r="AI38" s="9"/>
      <c r="AJ38" s="9"/>
    </row>
    <row r="39" spans="1:36" x14ac:dyDescent="0.35">
      <c r="A39" t="s">
        <v>82</v>
      </c>
      <c r="B39" t="s">
        <v>394</v>
      </c>
      <c r="C39" s="1">
        <v>42324</v>
      </c>
      <c r="D39">
        <v>6</v>
      </c>
      <c r="E39">
        <v>12</v>
      </c>
      <c r="F39">
        <v>4</v>
      </c>
      <c r="G39">
        <v>2</v>
      </c>
      <c r="H39">
        <v>12</v>
      </c>
      <c r="I39">
        <v>13</v>
      </c>
      <c r="J39">
        <v>7</v>
      </c>
      <c r="K39">
        <v>19</v>
      </c>
      <c r="L39">
        <v>15</v>
      </c>
      <c r="M39">
        <v>17</v>
      </c>
      <c r="N39">
        <v>107</v>
      </c>
      <c r="O39">
        <v>68.16</v>
      </c>
      <c r="AA39" s="9"/>
      <c r="AB39" s="9"/>
      <c r="AC39" s="9"/>
      <c r="AD39" s="9"/>
      <c r="AE39" s="9"/>
      <c r="AF39" s="9"/>
      <c r="AG39" s="9"/>
      <c r="AH39" s="9"/>
      <c r="AI39" s="9"/>
      <c r="AJ39" s="9"/>
    </row>
    <row r="40" spans="1:36" x14ac:dyDescent="0.35">
      <c r="A40" t="s">
        <v>82</v>
      </c>
      <c r="B40" t="s">
        <v>395</v>
      </c>
      <c r="C40" s="1">
        <v>42506</v>
      </c>
      <c r="D40">
        <v>5</v>
      </c>
      <c r="E40">
        <v>12</v>
      </c>
      <c r="F40">
        <v>6</v>
      </c>
      <c r="G40">
        <v>2</v>
      </c>
      <c r="H40">
        <v>10</v>
      </c>
      <c r="I40">
        <v>13</v>
      </c>
      <c r="J40">
        <v>10</v>
      </c>
      <c r="K40">
        <v>18</v>
      </c>
      <c r="L40">
        <v>15</v>
      </c>
      <c r="M40">
        <v>16</v>
      </c>
      <c r="N40">
        <v>107</v>
      </c>
      <c r="O40">
        <v>43.5</v>
      </c>
      <c r="AA40" s="9"/>
      <c r="AB40" s="9"/>
      <c r="AC40" s="9"/>
      <c r="AD40" s="9"/>
      <c r="AE40" s="9"/>
      <c r="AF40" s="9"/>
      <c r="AG40" s="9"/>
      <c r="AH40" s="9"/>
      <c r="AI40" s="9"/>
      <c r="AJ40" s="9"/>
    </row>
    <row r="41" spans="1:36" x14ac:dyDescent="0.35">
      <c r="A41" t="s">
        <v>82</v>
      </c>
      <c r="B41" t="s">
        <v>397</v>
      </c>
      <c r="C41" s="1">
        <v>42681</v>
      </c>
      <c r="D41">
        <v>5</v>
      </c>
      <c r="E41">
        <v>11</v>
      </c>
      <c r="F41">
        <v>5</v>
      </c>
      <c r="G41">
        <v>2</v>
      </c>
      <c r="H41">
        <v>12</v>
      </c>
      <c r="I41">
        <v>11</v>
      </c>
      <c r="J41">
        <v>6</v>
      </c>
      <c r="K41">
        <v>17</v>
      </c>
      <c r="L41">
        <v>11</v>
      </c>
      <c r="M41">
        <v>17</v>
      </c>
      <c r="N41">
        <v>97</v>
      </c>
      <c r="O41">
        <v>68.8</v>
      </c>
      <c r="AA41" s="9"/>
      <c r="AB41" s="9"/>
      <c r="AC41" s="9"/>
      <c r="AD41" s="9"/>
      <c r="AE41" s="9"/>
      <c r="AF41" s="9"/>
      <c r="AG41" s="9"/>
      <c r="AH41" s="9"/>
      <c r="AI41" s="9"/>
      <c r="AJ41" s="9"/>
    </row>
    <row r="42" spans="1:36" x14ac:dyDescent="0.35">
      <c r="A42" t="s">
        <v>82</v>
      </c>
      <c r="B42" t="s">
        <v>399</v>
      </c>
      <c r="C42" s="1">
        <v>43223</v>
      </c>
      <c r="D42">
        <v>14</v>
      </c>
      <c r="E42">
        <v>14</v>
      </c>
      <c r="F42">
        <v>9</v>
      </c>
      <c r="G42">
        <v>2</v>
      </c>
      <c r="H42">
        <v>17</v>
      </c>
      <c r="I42">
        <v>15</v>
      </c>
      <c r="J42">
        <v>16</v>
      </c>
      <c r="K42">
        <v>19</v>
      </c>
      <c r="L42">
        <v>19</v>
      </c>
      <c r="M42">
        <v>20</v>
      </c>
      <c r="N42">
        <v>145</v>
      </c>
      <c r="O42">
        <v>46.57</v>
      </c>
      <c r="AA42" s="11"/>
      <c r="AB42" s="11"/>
      <c r="AC42" s="11"/>
      <c r="AD42" s="11"/>
      <c r="AE42" s="11"/>
      <c r="AF42" s="11"/>
      <c r="AG42" s="11"/>
      <c r="AH42" s="11"/>
      <c r="AI42" s="11"/>
      <c r="AJ42" s="9"/>
    </row>
    <row r="43" spans="1:36" x14ac:dyDescent="0.35">
      <c r="A43" t="s">
        <v>82</v>
      </c>
      <c r="B43" t="s">
        <v>401</v>
      </c>
      <c r="C43" s="1">
        <v>43382</v>
      </c>
      <c r="D43">
        <v>5</v>
      </c>
      <c r="E43">
        <v>12</v>
      </c>
      <c r="F43">
        <v>6</v>
      </c>
      <c r="G43">
        <v>2</v>
      </c>
      <c r="H43">
        <v>17</v>
      </c>
      <c r="I43">
        <v>12</v>
      </c>
      <c r="J43">
        <v>11</v>
      </c>
      <c r="K43">
        <v>20</v>
      </c>
      <c r="L43">
        <v>16</v>
      </c>
      <c r="M43">
        <v>18</v>
      </c>
      <c r="N43">
        <v>119</v>
      </c>
      <c r="O43">
        <v>70.72</v>
      </c>
      <c r="AA43" s="9"/>
      <c r="AB43" s="9"/>
      <c r="AC43" s="9"/>
      <c r="AD43" s="9"/>
      <c r="AE43" s="9"/>
      <c r="AF43" s="9"/>
      <c r="AG43" s="9"/>
      <c r="AH43" s="9"/>
      <c r="AI43" s="9"/>
      <c r="AJ43" s="9"/>
    </row>
    <row r="44" spans="1:36" x14ac:dyDescent="0.35">
      <c r="A44" t="s">
        <v>82</v>
      </c>
      <c r="B44" t="s">
        <v>402</v>
      </c>
      <c r="C44" s="1">
        <v>43563</v>
      </c>
      <c r="D44">
        <v>6</v>
      </c>
      <c r="E44">
        <v>12</v>
      </c>
      <c r="F44">
        <v>6</v>
      </c>
      <c r="G44">
        <v>2</v>
      </c>
      <c r="H44">
        <v>10</v>
      </c>
      <c r="I44">
        <v>10</v>
      </c>
      <c r="J44">
        <v>9</v>
      </c>
      <c r="K44">
        <v>18</v>
      </c>
      <c r="L44">
        <v>13</v>
      </c>
      <c r="M44">
        <v>17</v>
      </c>
      <c r="N44">
        <v>103</v>
      </c>
      <c r="O44">
        <v>59.13</v>
      </c>
      <c r="AA44" s="9"/>
      <c r="AB44" s="9"/>
      <c r="AC44" s="9"/>
      <c r="AD44" s="9"/>
      <c r="AE44" s="9"/>
      <c r="AF44" s="9"/>
      <c r="AG44" s="9"/>
      <c r="AH44" s="9"/>
      <c r="AI44" s="9"/>
      <c r="AJ44" s="9"/>
    </row>
    <row r="45" spans="1:36" x14ac:dyDescent="0.35">
      <c r="A45" t="s">
        <v>82</v>
      </c>
      <c r="B45" t="s">
        <v>403</v>
      </c>
      <c r="C45" s="1">
        <v>43746</v>
      </c>
      <c r="D45">
        <v>5</v>
      </c>
      <c r="E45">
        <v>12</v>
      </c>
      <c r="F45">
        <v>6</v>
      </c>
      <c r="G45">
        <v>3</v>
      </c>
      <c r="H45">
        <v>12</v>
      </c>
      <c r="I45">
        <v>16</v>
      </c>
      <c r="J45">
        <v>8</v>
      </c>
      <c r="K45">
        <v>13</v>
      </c>
      <c r="L45">
        <v>15</v>
      </c>
      <c r="M45">
        <v>17</v>
      </c>
      <c r="N45">
        <v>107</v>
      </c>
      <c r="O45">
        <v>66.13</v>
      </c>
      <c r="AA45" s="9"/>
      <c r="AB45" s="9"/>
      <c r="AC45" s="9"/>
      <c r="AD45" s="9"/>
      <c r="AE45" s="9"/>
      <c r="AF45" s="9"/>
      <c r="AG45" s="9"/>
      <c r="AH45" s="9"/>
      <c r="AI45" s="9"/>
      <c r="AJ45" s="9"/>
    </row>
    <row r="46" spans="1:36" x14ac:dyDescent="0.35">
      <c r="A46" t="s">
        <v>82</v>
      </c>
      <c r="B46" t="s">
        <v>404</v>
      </c>
      <c r="C46" s="1">
        <v>44341</v>
      </c>
      <c r="D46">
        <v>10</v>
      </c>
      <c r="E46">
        <v>15</v>
      </c>
      <c r="F46">
        <v>6</v>
      </c>
      <c r="G46">
        <v>2</v>
      </c>
      <c r="H46">
        <v>15</v>
      </c>
      <c r="I46">
        <v>7</v>
      </c>
      <c r="J46">
        <v>16</v>
      </c>
      <c r="K46">
        <v>17</v>
      </c>
      <c r="L46">
        <v>15</v>
      </c>
      <c r="M46">
        <v>16</v>
      </c>
      <c r="N46">
        <v>119</v>
      </c>
      <c r="O46">
        <v>61.56</v>
      </c>
    </row>
    <row r="47" spans="1:36" x14ac:dyDescent="0.35">
      <c r="A47" t="s">
        <v>82</v>
      </c>
      <c r="B47" t="s">
        <v>405</v>
      </c>
      <c r="C47" s="1">
        <v>44490</v>
      </c>
      <c r="D47">
        <v>8</v>
      </c>
      <c r="E47">
        <v>13</v>
      </c>
      <c r="F47">
        <v>8</v>
      </c>
      <c r="G47">
        <v>2</v>
      </c>
      <c r="H47">
        <v>15</v>
      </c>
      <c r="I47">
        <v>10</v>
      </c>
      <c r="J47">
        <v>9</v>
      </c>
      <c r="K47">
        <v>20</v>
      </c>
      <c r="L47">
        <v>13</v>
      </c>
      <c r="M47">
        <v>17</v>
      </c>
      <c r="N47">
        <v>115</v>
      </c>
      <c r="O47">
        <v>75.78</v>
      </c>
    </row>
    <row r="48" spans="1:36" x14ac:dyDescent="0.35">
      <c r="C48" s="1" t="s">
        <v>469</v>
      </c>
      <c r="D48">
        <f>AVERAGE(D38:D47)</f>
        <v>6.9</v>
      </c>
      <c r="E48">
        <f t="shared" ref="E48:O48" si="8">AVERAGE(E38:E47)</f>
        <v>12.4</v>
      </c>
      <c r="F48">
        <f t="shared" si="8"/>
        <v>6.2</v>
      </c>
      <c r="G48">
        <f t="shared" si="8"/>
        <v>2.2000000000000002</v>
      </c>
      <c r="H48">
        <f t="shared" si="8"/>
        <v>13.6</v>
      </c>
      <c r="I48">
        <f t="shared" si="8"/>
        <v>12.4</v>
      </c>
      <c r="J48">
        <f t="shared" si="8"/>
        <v>10.1</v>
      </c>
      <c r="K48">
        <f t="shared" si="8"/>
        <v>17.8</v>
      </c>
      <c r="L48">
        <f t="shared" si="8"/>
        <v>14.6</v>
      </c>
      <c r="M48">
        <f t="shared" si="8"/>
        <v>17.2</v>
      </c>
      <c r="N48">
        <f t="shared" si="8"/>
        <v>113.4</v>
      </c>
      <c r="O48">
        <f t="shared" si="8"/>
        <v>61.331999999999994</v>
      </c>
    </row>
    <row r="49" spans="1:15" x14ac:dyDescent="0.35">
      <c r="C49" s="1" t="s">
        <v>470</v>
      </c>
      <c r="D49">
        <f>STDEV(D38:D47)</f>
        <v>2.9981475762358474</v>
      </c>
      <c r="E49">
        <f t="shared" ref="E49:O49" si="9">STDEV(E38:E47)</f>
        <v>1.2649110640673518</v>
      </c>
      <c r="F49">
        <f t="shared" si="9"/>
        <v>1.3984117975602031</v>
      </c>
      <c r="G49">
        <f t="shared" si="9"/>
        <v>0.42163702135578407</v>
      </c>
      <c r="H49">
        <f t="shared" si="9"/>
        <v>2.716206504995117</v>
      </c>
      <c r="I49">
        <f t="shared" si="9"/>
        <v>3.0623157540948953</v>
      </c>
      <c r="J49">
        <f t="shared" si="9"/>
        <v>3.414023367751831</v>
      </c>
      <c r="K49">
        <f t="shared" si="9"/>
        <v>2.0439612955674495</v>
      </c>
      <c r="L49">
        <f t="shared" si="9"/>
        <v>2.1186998109427626</v>
      </c>
      <c r="M49">
        <f t="shared" si="9"/>
        <v>1.1352924243950933</v>
      </c>
      <c r="N49">
        <f t="shared" si="9"/>
        <v>13.19259051302828</v>
      </c>
      <c r="O49">
        <f t="shared" si="9"/>
        <v>10.713508399316346</v>
      </c>
    </row>
    <row r="50" spans="1:15" x14ac:dyDescent="0.35">
      <c r="C50" s="1"/>
    </row>
    <row r="51" spans="1:15" x14ac:dyDescent="0.35">
      <c r="A51" t="s">
        <v>84</v>
      </c>
      <c r="B51" t="s">
        <v>406</v>
      </c>
      <c r="C51" s="1">
        <v>39195</v>
      </c>
      <c r="D51">
        <v>18</v>
      </c>
      <c r="E51">
        <v>14</v>
      </c>
      <c r="F51">
        <v>16</v>
      </c>
      <c r="G51">
        <v>11</v>
      </c>
      <c r="H51">
        <v>13</v>
      </c>
      <c r="I51">
        <v>11</v>
      </c>
      <c r="J51">
        <v>12</v>
      </c>
      <c r="K51">
        <v>18</v>
      </c>
      <c r="L51">
        <v>12</v>
      </c>
      <c r="M51">
        <v>15</v>
      </c>
      <c r="N51">
        <v>140</v>
      </c>
      <c r="O51">
        <v>57.66</v>
      </c>
    </row>
    <row r="52" spans="1:15" x14ac:dyDescent="0.35">
      <c r="A52" t="s">
        <v>84</v>
      </c>
      <c r="B52" t="s">
        <v>407</v>
      </c>
      <c r="C52" s="1">
        <v>39359</v>
      </c>
      <c r="D52">
        <v>14</v>
      </c>
      <c r="E52">
        <v>15</v>
      </c>
      <c r="F52">
        <v>17</v>
      </c>
      <c r="G52">
        <v>12</v>
      </c>
      <c r="H52">
        <v>18</v>
      </c>
      <c r="I52">
        <v>14</v>
      </c>
      <c r="J52">
        <v>14</v>
      </c>
      <c r="K52">
        <v>14</v>
      </c>
      <c r="L52">
        <v>12</v>
      </c>
      <c r="M52">
        <v>17</v>
      </c>
      <c r="N52">
        <v>147</v>
      </c>
      <c r="O52">
        <v>66.87</v>
      </c>
    </row>
    <row r="53" spans="1:15" x14ac:dyDescent="0.35">
      <c r="A53" t="s">
        <v>84</v>
      </c>
      <c r="B53" t="s">
        <v>409</v>
      </c>
      <c r="C53" s="1">
        <v>39562</v>
      </c>
      <c r="D53">
        <v>13</v>
      </c>
      <c r="E53">
        <v>15</v>
      </c>
      <c r="F53">
        <v>10</v>
      </c>
      <c r="G53">
        <v>10</v>
      </c>
      <c r="H53">
        <v>14</v>
      </c>
      <c r="I53">
        <v>15</v>
      </c>
      <c r="J53">
        <v>12</v>
      </c>
      <c r="K53">
        <v>19</v>
      </c>
      <c r="L53">
        <v>13</v>
      </c>
      <c r="M53">
        <v>14</v>
      </c>
      <c r="N53">
        <v>135</v>
      </c>
      <c r="O53">
        <v>65.62</v>
      </c>
    </row>
    <row r="54" spans="1:15" x14ac:dyDescent="0.35">
      <c r="A54" t="s">
        <v>84</v>
      </c>
      <c r="B54" t="s">
        <v>410</v>
      </c>
      <c r="C54" s="1">
        <v>39727</v>
      </c>
      <c r="D54">
        <v>14</v>
      </c>
      <c r="E54">
        <v>15</v>
      </c>
      <c r="F54">
        <v>16</v>
      </c>
      <c r="G54">
        <v>11</v>
      </c>
      <c r="H54">
        <v>15</v>
      </c>
      <c r="I54">
        <v>15</v>
      </c>
      <c r="J54">
        <v>12</v>
      </c>
      <c r="K54">
        <v>17</v>
      </c>
      <c r="L54">
        <v>15</v>
      </c>
      <c r="M54">
        <v>13</v>
      </c>
      <c r="N54">
        <v>143</v>
      </c>
      <c r="O54">
        <v>71.930000000000007</v>
      </c>
    </row>
    <row r="55" spans="1:15" x14ac:dyDescent="0.35">
      <c r="C55" s="1" t="s">
        <v>469</v>
      </c>
      <c r="D55">
        <f>AVERAGE(D51:D54)</f>
        <v>14.75</v>
      </c>
      <c r="E55">
        <f t="shared" ref="E55:O55" si="10">AVERAGE(E51:E54)</f>
        <v>14.75</v>
      </c>
      <c r="F55">
        <f t="shared" si="10"/>
        <v>14.75</v>
      </c>
      <c r="G55">
        <f t="shared" si="10"/>
        <v>11</v>
      </c>
      <c r="H55">
        <f t="shared" si="10"/>
        <v>15</v>
      </c>
      <c r="I55">
        <f t="shared" si="10"/>
        <v>13.75</v>
      </c>
      <c r="J55">
        <f t="shared" si="10"/>
        <v>12.5</v>
      </c>
      <c r="K55">
        <f t="shared" si="10"/>
        <v>17</v>
      </c>
      <c r="L55">
        <f t="shared" si="10"/>
        <v>13</v>
      </c>
      <c r="M55">
        <f t="shared" si="10"/>
        <v>14.75</v>
      </c>
      <c r="N55">
        <f t="shared" si="10"/>
        <v>141.25</v>
      </c>
      <c r="O55">
        <f t="shared" si="10"/>
        <v>65.52000000000001</v>
      </c>
    </row>
    <row r="56" spans="1:15" x14ac:dyDescent="0.35">
      <c r="C56" s="1" t="s">
        <v>470</v>
      </c>
      <c r="D56">
        <f>STDEV(D51:D54)</f>
        <v>2.2173557826083452</v>
      </c>
      <c r="E56">
        <f t="shared" ref="E56:O56" si="11">STDEV(E51:E54)</f>
        <v>0.5</v>
      </c>
      <c r="F56">
        <f t="shared" si="11"/>
        <v>3.2015621187164243</v>
      </c>
      <c r="G56">
        <f t="shared" si="11"/>
        <v>0.81649658092772603</v>
      </c>
      <c r="H56">
        <f t="shared" si="11"/>
        <v>2.1602468994692869</v>
      </c>
      <c r="I56">
        <f t="shared" si="11"/>
        <v>1.8929694486000912</v>
      </c>
      <c r="J56">
        <f t="shared" si="11"/>
        <v>1</v>
      </c>
      <c r="K56">
        <f t="shared" si="11"/>
        <v>2.1602468994692869</v>
      </c>
      <c r="L56">
        <f t="shared" si="11"/>
        <v>1.4142135623730951</v>
      </c>
      <c r="M56">
        <f t="shared" si="11"/>
        <v>1.707825127659933</v>
      </c>
      <c r="N56">
        <f t="shared" si="11"/>
        <v>5.0579969684978394</v>
      </c>
      <c r="O56">
        <f t="shared" si="11"/>
        <v>5.9076278375221571</v>
      </c>
    </row>
    <row r="57" spans="1:15" x14ac:dyDescent="0.35">
      <c r="C57" s="1"/>
    </row>
    <row r="58" spans="1:15" x14ac:dyDescent="0.35">
      <c r="A58" t="s">
        <v>86</v>
      </c>
      <c r="B58" t="s">
        <v>411</v>
      </c>
      <c r="C58" s="1">
        <v>39714</v>
      </c>
      <c r="D58">
        <v>18</v>
      </c>
      <c r="E58">
        <v>13</v>
      </c>
      <c r="F58">
        <v>11</v>
      </c>
      <c r="G58">
        <v>12</v>
      </c>
      <c r="H58">
        <v>11</v>
      </c>
      <c r="I58">
        <v>10</v>
      </c>
      <c r="J58">
        <v>6</v>
      </c>
      <c r="K58">
        <v>14</v>
      </c>
      <c r="L58">
        <v>12</v>
      </c>
      <c r="M58">
        <v>13</v>
      </c>
      <c r="N58">
        <v>120</v>
      </c>
      <c r="O58">
        <v>73.02</v>
      </c>
    </row>
    <row r="59" spans="1:15" x14ac:dyDescent="0.35">
      <c r="A59" t="s">
        <v>86</v>
      </c>
      <c r="B59" t="s">
        <v>412</v>
      </c>
      <c r="C59" s="1">
        <v>42506</v>
      </c>
      <c r="D59">
        <v>12</v>
      </c>
      <c r="E59">
        <v>15</v>
      </c>
      <c r="F59">
        <v>5</v>
      </c>
      <c r="G59">
        <v>7</v>
      </c>
      <c r="H59">
        <v>13</v>
      </c>
      <c r="I59">
        <v>16</v>
      </c>
      <c r="J59">
        <v>7</v>
      </c>
      <c r="K59">
        <v>17</v>
      </c>
      <c r="L59">
        <v>15</v>
      </c>
      <c r="M59">
        <v>15</v>
      </c>
      <c r="N59">
        <v>122</v>
      </c>
      <c r="O59">
        <v>63.38</v>
      </c>
    </row>
    <row r="60" spans="1:15" x14ac:dyDescent="0.35">
      <c r="A60" t="s">
        <v>86</v>
      </c>
      <c r="B60" t="s">
        <v>413</v>
      </c>
      <c r="C60" s="1">
        <v>42681</v>
      </c>
      <c r="D60">
        <v>8</v>
      </c>
      <c r="E60">
        <v>15</v>
      </c>
      <c r="F60">
        <v>11</v>
      </c>
      <c r="G60">
        <v>5</v>
      </c>
      <c r="H60">
        <v>12</v>
      </c>
      <c r="I60">
        <v>15</v>
      </c>
      <c r="J60">
        <v>12</v>
      </c>
      <c r="K60">
        <v>19</v>
      </c>
      <c r="L60">
        <v>16</v>
      </c>
      <c r="M60">
        <v>15</v>
      </c>
      <c r="N60">
        <v>128</v>
      </c>
      <c r="O60">
        <v>76.75</v>
      </c>
    </row>
    <row r="61" spans="1:15" x14ac:dyDescent="0.35">
      <c r="A61" t="s">
        <v>86</v>
      </c>
      <c r="B61" t="s">
        <v>415</v>
      </c>
      <c r="C61" s="1">
        <v>42887</v>
      </c>
      <c r="D61">
        <v>13</v>
      </c>
      <c r="E61">
        <v>15</v>
      </c>
      <c r="F61">
        <v>13</v>
      </c>
      <c r="G61">
        <v>4</v>
      </c>
      <c r="H61">
        <v>13</v>
      </c>
      <c r="I61">
        <v>18</v>
      </c>
      <c r="J61">
        <v>11</v>
      </c>
      <c r="K61">
        <v>20</v>
      </c>
      <c r="L61">
        <v>14</v>
      </c>
      <c r="M61">
        <v>18</v>
      </c>
      <c r="N61">
        <v>139</v>
      </c>
      <c r="O61">
        <v>60.04</v>
      </c>
    </row>
    <row r="62" spans="1:15" x14ac:dyDescent="0.35">
      <c r="A62" t="s">
        <v>86</v>
      </c>
      <c r="B62" t="s">
        <v>417</v>
      </c>
      <c r="C62" s="1">
        <v>43034</v>
      </c>
      <c r="D62">
        <v>13</v>
      </c>
      <c r="E62">
        <v>15</v>
      </c>
      <c r="F62">
        <v>16</v>
      </c>
      <c r="G62">
        <v>12</v>
      </c>
      <c r="H62">
        <v>14</v>
      </c>
      <c r="I62">
        <v>15</v>
      </c>
      <c r="J62">
        <v>6</v>
      </c>
      <c r="K62">
        <v>17</v>
      </c>
      <c r="L62">
        <v>13</v>
      </c>
      <c r="M62">
        <v>14</v>
      </c>
      <c r="N62">
        <v>135</v>
      </c>
      <c r="O62">
        <v>77.61</v>
      </c>
    </row>
    <row r="63" spans="1:15" x14ac:dyDescent="0.35">
      <c r="C63" s="1" t="s">
        <v>469</v>
      </c>
      <c r="D63">
        <f>AVERAGE(D58:D62)</f>
        <v>12.8</v>
      </c>
      <c r="E63">
        <f t="shared" ref="E63:O63" si="12">AVERAGE(E58:E62)</f>
        <v>14.6</v>
      </c>
      <c r="F63">
        <f t="shared" si="12"/>
        <v>11.2</v>
      </c>
      <c r="G63">
        <f t="shared" si="12"/>
        <v>8</v>
      </c>
      <c r="H63">
        <f t="shared" si="12"/>
        <v>12.6</v>
      </c>
      <c r="I63">
        <f t="shared" si="12"/>
        <v>14.8</v>
      </c>
      <c r="J63">
        <f t="shared" si="12"/>
        <v>8.4</v>
      </c>
      <c r="K63">
        <f t="shared" si="12"/>
        <v>17.399999999999999</v>
      </c>
      <c r="L63">
        <f t="shared" si="12"/>
        <v>14</v>
      </c>
      <c r="M63">
        <f t="shared" si="12"/>
        <v>15</v>
      </c>
      <c r="N63">
        <f t="shared" si="12"/>
        <v>128.80000000000001</v>
      </c>
      <c r="O63">
        <f t="shared" si="12"/>
        <v>70.16</v>
      </c>
    </row>
    <row r="64" spans="1:15" x14ac:dyDescent="0.35">
      <c r="C64" s="1" t="s">
        <v>470</v>
      </c>
      <c r="D64">
        <f>STDEV(D58:D62)</f>
        <v>3.5637059362410906</v>
      </c>
      <c r="E64">
        <f t="shared" ref="E64:O64" si="13">STDEV(E58:E62)</f>
        <v>0.89442719099991574</v>
      </c>
      <c r="F64">
        <f t="shared" si="13"/>
        <v>4.0249223594996204</v>
      </c>
      <c r="G64">
        <f t="shared" si="13"/>
        <v>3.8078865529319543</v>
      </c>
      <c r="H64">
        <f t="shared" si="13"/>
        <v>1.1401754250991378</v>
      </c>
      <c r="I64">
        <f t="shared" si="13"/>
        <v>2.949576240750523</v>
      </c>
      <c r="J64">
        <f t="shared" si="13"/>
        <v>2.8809720581775862</v>
      </c>
      <c r="K64">
        <f t="shared" si="13"/>
        <v>2.3021728866442701</v>
      </c>
      <c r="L64">
        <f t="shared" si="13"/>
        <v>1.5811388300841898</v>
      </c>
      <c r="M64">
        <f t="shared" si="13"/>
        <v>1.8708286933869707</v>
      </c>
      <c r="N64">
        <f t="shared" si="13"/>
        <v>8.1670067956381658</v>
      </c>
      <c r="O64">
        <f t="shared" si="13"/>
        <v>7.9920741988546835</v>
      </c>
    </row>
    <row r="65" spans="1:15" x14ac:dyDescent="0.35">
      <c r="C65" s="1"/>
    </row>
    <row r="66" spans="1:15" x14ac:dyDescent="0.35">
      <c r="A66" t="s">
        <v>87</v>
      </c>
      <c r="B66" t="s">
        <v>419</v>
      </c>
      <c r="C66" s="1">
        <v>39191</v>
      </c>
      <c r="D66">
        <v>15</v>
      </c>
      <c r="E66">
        <v>15</v>
      </c>
      <c r="F66">
        <v>15</v>
      </c>
      <c r="G66">
        <v>8</v>
      </c>
      <c r="H66">
        <v>16</v>
      </c>
      <c r="I66">
        <v>14</v>
      </c>
      <c r="J66">
        <v>13</v>
      </c>
      <c r="K66">
        <v>18</v>
      </c>
      <c r="L66">
        <v>17</v>
      </c>
      <c r="M66">
        <v>19</v>
      </c>
      <c r="N66">
        <v>150</v>
      </c>
      <c r="O66">
        <v>47.47</v>
      </c>
    </row>
    <row r="67" spans="1:15" x14ac:dyDescent="0.35">
      <c r="A67" t="s">
        <v>87</v>
      </c>
      <c r="B67" t="s">
        <v>420</v>
      </c>
      <c r="C67" s="1">
        <v>39366</v>
      </c>
      <c r="D67">
        <v>15</v>
      </c>
      <c r="E67">
        <v>15</v>
      </c>
      <c r="F67">
        <v>17</v>
      </c>
      <c r="G67">
        <v>8</v>
      </c>
      <c r="H67">
        <v>16</v>
      </c>
      <c r="I67">
        <v>13</v>
      </c>
      <c r="J67">
        <v>12</v>
      </c>
      <c r="K67">
        <v>15</v>
      </c>
      <c r="L67">
        <v>13</v>
      </c>
      <c r="M67">
        <v>14</v>
      </c>
      <c r="N67">
        <v>138</v>
      </c>
      <c r="O67">
        <v>72.11</v>
      </c>
    </row>
    <row r="68" spans="1:15" x14ac:dyDescent="0.35">
      <c r="C68" s="1" t="s">
        <v>469</v>
      </c>
      <c r="D68">
        <f>AVERAGE(D66:D67)</f>
        <v>15</v>
      </c>
      <c r="E68">
        <f t="shared" ref="E68:O68" si="14">AVERAGE(E66:E67)</f>
        <v>15</v>
      </c>
      <c r="F68">
        <f t="shared" si="14"/>
        <v>16</v>
      </c>
      <c r="G68">
        <f t="shared" si="14"/>
        <v>8</v>
      </c>
      <c r="H68">
        <f t="shared" si="14"/>
        <v>16</v>
      </c>
      <c r="I68">
        <f t="shared" si="14"/>
        <v>13.5</v>
      </c>
      <c r="J68">
        <f t="shared" si="14"/>
        <v>12.5</v>
      </c>
      <c r="K68">
        <f t="shared" si="14"/>
        <v>16.5</v>
      </c>
      <c r="L68">
        <f t="shared" si="14"/>
        <v>15</v>
      </c>
      <c r="M68">
        <f t="shared" si="14"/>
        <v>16.5</v>
      </c>
      <c r="N68">
        <f t="shared" si="14"/>
        <v>144</v>
      </c>
      <c r="O68">
        <f t="shared" si="14"/>
        <v>59.79</v>
      </c>
    </row>
    <row r="69" spans="1:15" x14ac:dyDescent="0.35">
      <c r="C69" s="1" t="s">
        <v>470</v>
      </c>
      <c r="D69">
        <f>STDEV(D66:D67)</f>
        <v>0</v>
      </c>
      <c r="E69">
        <f t="shared" ref="E69:O69" si="15">STDEV(E66:E67)</f>
        <v>0</v>
      </c>
      <c r="F69">
        <f t="shared" si="15"/>
        <v>1.4142135623730951</v>
      </c>
      <c r="G69">
        <f t="shared" si="15"/>
        <v>0</v>
      </c>
      <c r="H69">
        <f t="shared" si="15"/>
        <v>0</v>
      </c>
      <c r="I69">
        <f t="shared" si="15"/>
        <v>0.70710678118654757</v>
      </c>
      <c r="J69">
        <f t="shared" si="15"/>
        <v>0.70710678118654757</v>
      </c>
      <c r="K69">
        <f t="shared" si="15"/>
        <v>2.1213203435596424</v>
      </c>
      <c r="L69">
        <f t="shared" si="15"/>
        <v>2.8284271247461903</v>
      </c>
      <c r="M69">
        <f t="shared" si="15"/>
        <v>3.5355339059327378</v>
      </c>
      <c r="N69">
        <f t="shared" si="15"/>
        <v>8.4852813742385695</v>
      </c>
      <c r="O69">
        <f t="shared" si="15"/>
        <v>17.42311108843656</v>
      </c>
    </row>
    <row r="92" spans="4:6" x14ac:dyDescent="0.35">
      <c r="D92" t="s">
        <v>440</v>
      </c>
    </row>
    <row r="93" spans="4:6" x14ac:dyDescent="0.35">
      <c r="D93" t="s">
        <v>79</v>
      </c>
    </row>
    <row r="94" spans="4:6" x14ac:dyDescent="0.35">
      <c r="D94" t="s">
        <v>475</v>
      </c>
    </row>
    <row r="95" spans="4:6" ht="15" thickBot="1" x14ac:dyDescent="0.4">
      <c r="E95" t="s">
        <v>516</v>
      </c>
      <c r="F95" t="s">
        <v>79</v>
      </c>
    </row>
    <row r="96" spans="4:6" x14ac:dyDescent="0.35">
      <c r="D96" s="4"/>
      <c r="E96" s="4" t="s">
        <v>476</v>
      </c>
      <c r="F96" s="4" t="s">
        <v>477</v>
      </c>
    </row>
    <row r="97" spans="4:7" x14ac:dyDescent="0.35">
      <c r="D97" t="s">
        <v>478</v>
      </c>
      <c r="E97">
        <v>12.8</v>
      </c>
      <c r="F97">
        <v>5.1111111111111107</v>
      </c>
    </row>
    <row r="98" spans="4:7" x14ac:dyDescent="0.35">
      <c r="D98" t="s">
        <v>479</v>
      </c>
      <c r="E98">
        <v>12.699999999999989</v>
      </c>
      <c r="F98">
        <v>12.861111111111111</v>
      </c>
    </row>
    <row r="99" spans="4:7" x14ac:dyDescent="0.35">
      <c r="D99" t="s">
        <v>480</v>
      </c>
      <c r="E99">
        <v>5</v>
      </c>
      <c r="F99">
        <v>9</v>
      </c>
    </row>
    <row r="100" spans="4:7" x14ac:dyDescent="0.35">
      <c r="D100" t="s">
        <v>481</v>
      </c>
      <c r="E100">
        <v>0</v>
      </c>
    </row>
    <row r="101" spans="4:7" x14ac:dyDescent="0.35">
      <c r="D101" t="s">
        <v>482</v>
      </c>
      <c r="E101">
        <v>8</v>
      </c>
    </row>
    <row r="102" spans="4:7" x14ac:dyDescent="0.35">
      <c r="D102" t="s">
        <v>483</v>
      </c>
      <c r="E102">
        <v>3.8594228174040119</v>
      </c>
    </row>
    <row r="103" spans="4:7" x14ac:dyDescent="0.35">
      <c r="D103" t="s">
        <v>484</v>
      </c>
      <c r="E103">
        <v>2.4064268106544747E-3</v>
      </c>
    </row>
    <row r="104" spans="4:7" x14ac:dyDescent="0.35">
      <c r="D104" t="s">
        <v>485</v>
      </c>
      <c r="E104">
        <v>1.8595480375308981</v>
      </c>
    </row>
    <row r="105" spans="4:7" x14ac:dyDescent="0.35">
      <c r="D105" t="s">
        <v>486</v>
      </c>
      <c r="E105">
        <v>4.8128536213089494E-3</v>
      </c>
    </row>
    <row r="106" spans="4:7" ht="15" thickBot="1" x14ac:dyDescent="0.4">
      <c r="D106" s="3" t="s">
        <v>487</v>
      </c>
      <c r="E106" s="3">
        <v>2.3060041352041671</v>
      </c>
      <c r="F106" s="3"/>
    </row>
    <row r="108" spans="4:7" x14ac:dyDescent="0.35">
      <c r="E108" t="s">
        <v>460</v>
      </c>
    </row>
    <row r="109" spans="4:7" x14ac:dyDescent="0.35">
      <c r="E109" t="s">
        <v>79</v>
      </c>
    </row>
    <row r="110" spans="4:7" x14ac:dyDescent="0.35">
      <c r="E110" t="s">
        <v>475</v>
      </c>
    </row>
    <row r="111" spans="4:7" ht="15" thickBot="1" x14ac:dyDescent="0.4">
      <c r="F111" t="s">
        <v>516</v>
      </c>
      <c r="G111" t="s">
        <v>79</v>
      </c>
    </row>
    <row r="112" spans="4:7" x14ac:dyDescent="0.35">
      <c r="E112" s="4"/>
      <c r="F112" s="4" t="s">
        <v>476</v>
      </c>
      <c r="G112" s="4" t="s">
        <v>477</v>
      </c>
    </row>
    <row r="113" spans="5:8" x14ac:dyDescent="0.35">
      <c r="E113" t="s">
        <v>478</v>
      </c>
      <c r="F113">
        <v>14.6</v>
      </c>
      <c r="G113">
        <v>8.1111111111111107</v>
      </c>
    </row>
    <row r="114" spans="5:8" x14ac:dyDescent="0.35">
      <c r="E114" t="s">
        <v>479</v>
      </c>
      <c r="F114">
        <v>0.79999999999999982</v>
      </c>
      <c r="G114">
        <v>13.861111111111114</v>
      </c>
    </row>
    <row r="115" spans="5:8" x14ac:dyDescent="0.35">
      <c r="E115" t="s">
        <v>480</v>
      </c>
      <c r="F115">
        <v>5</v>
      </c>
      <c r="G115">
        <v>9</v>
      </c>
    </row>
    <row r="116" spans="5:8" x14ac:dyDescent="0.35">
      <c r="E116" t="s">
        <v>481</v>
      </c>
      <c r="F116">
        <v>0</v>
      </c>
    </row>
    <row r="117" spans="5:8" x14ac:dyDescent="0.35">
      <c r="E117" t="s">
        <v>482</v>
      </c>
      <c r="F117">
        <v>10</v>
      </c>
    </row>
    <row r="118" spans="5:8" x14ac:dyDescent="0.35">
      <c r="E118" t="s">
        <v>483</v>
      </c>
      <c r="F118">
        <v>4.9765698942423606</v>
      </c>
    </row>
    <row r="119" spans="5:8" x14ac:dyDescent="0.35">
      <c r="E119" t="s">
        <v>484</v>
      </c>
      <c r="F119">
        <v>2.7811818975707414E-4</v>
      </c>
    </row>
    <row r="120" spans="5:8" x14ac:dyDescent="0.35">
      <c r="E120" t="s">
        <v>485</v>
      </c>
      <c r="F120">
        <v>1.812461122811676</v>
      </c>
    </row>
    <row r="121" spans="5:8" x14ac:dyDescent="0.35">
      <c r="E121" t="s">
        <v>486</v>
      </c>
      <c r="F121">
        <v>5.5623637951414829E-4</v>
      </c>
    </row>
    <row r="122" spans="5:8" ht="15" thickBot="1" x14ac:dyDescent="0.4">
      <c r="E122" s="3" t="s">
        <v>487</v>
      </c>
      <c r="F122" s="3">
        <v>2.2281388519862744</v>
      </c>
      <c r="G122" s="3"/>
    </row>
    <row r="124" spans="5:8" x14ac:dyDescent="0.35">
      <c r="F124" t="s">
        <v>461</v>
      </c>
    </row>
    <row r="125" spans="5:8" x14ac:dyDescent="0.35">
      <c r="F125" t="s">
        <v>79</v>
      </c>
    </row>
    <row r="126" spans="5:8" x14ac:dyDescent="0.35">
      <c r="F126" t="s">
        <v>475</v>
      </c>
    </row>
    <row r="127" spans="5:8" ht="15" thickBot="1" x14ac:dyDescent="0.4">
      <c r="G127" t="s">
        <v>516</v>
      </c>
      <c r="H127" t="s">
        <v>79</v>
      </c>
    </row>
    <row r="128" spans="5:8" x14ac:dyDescent="0.35">
      <c r="F128" s="4"/>
      <c r="G128" s="4" t="s">
        <v>476</v>
      </c>
      <c r="H128" s="4" t="s">
        <v>477</v>
      </c>
    </row>
    <row r="129" spans="6:9" x14ac:dyDescent="0.35">
      <c r="F129" t="s">
        <v>478</v>
      </c>
      <c r="G129">
        <v>11.2</v>
      </c>
      <c r="H129">
        <v>10.666666666666666</v>
      </c>
    </row>
    <row r="130" spans="6:9" x14ac:dyDescent="0.35">
      <c r="F130" t="s">
        <v>479</v>
      </c>
      <c r="G130">
        <v>16.199999999999989</v>
      </c>
      <c r="H130">
        <v>4.75</v>
      </c>
    </row>
    <row r="131" spans="6:9" x14ac:dyDescent="0.35">
      <c r="F131" t="s">
        <v>480</v>
      </c>
      <c r="G131">
        <v>5</v>
      </c>
      <c r="H131">
        <v>9</v>
      </c>
    </row>
    <row r="132" spans="6:9" x14ac:dyDescent="0.35">
      <c r="F132" t="s">
        <v>481</v>
      </c>
      <c r="G132">
        <v>0</v>
      </c>
    </row>
    <row r="133" spans="6:9" x14ac:dyDescent="0.35">
      <c r="F133" t="s">
        <v>482</v>
      </c>
      <c r="G133">
        <v>5</v>
      </c>
    </row>
    <row r="134" spans="6:9" x14ac:dyDescent="0.35">
      <c r="F134" t="s">
        <v>483</v>
      </c>
      <c r="G134">
        <v>0.27476163230274342</v>
      </c>
    </row>
    <row r="135" spans="6:9" x14ac:dyDescent="0.35">
      <c r="F135" t="s">
        <v>484</v>
      </c>
      <c r="G135">
        <v>0.39724544107386595</v>
      </c>
    </row>
    <row r="136" spans="6:9" x14ac:dyDescent="0.35">
      <c r="F136" t="s">
        <v>485</v>
      </c>
      <c r="G136">
        <v>2.0150483733330233</v>
      </c>
    </row>
    <row r="137" spans="6:9" x14ac:dyDescent="0.35">
      <c r="F137" t="s">
        <v>486</v>
      </c>
      <c r="G137">
        <v>0.79449088214773189</v>
      </c>
    </row>
    <row r="138" spans="6:9" ht="15" thickBot="1" x14ac:dyDescent="0.4">
      <c r="F138" s="3" t="s">
        <v>487</v>
      </c>
      <c r="G138" s="3">
        <v>2.570581835636315</v>
      </c>
      <c r="H138" s="3"/>
    </row>
    <row r="140" spans="6:9" x14ac:dyDescent="0.35">
      <c r="G140" t="s">
        <v>462</v>
      </c>
    </row>
    <row r="141" spans="6:9" x14ac:dyDescent="0.35">
      <c r="G141" t="s">
        <v>79</v>
      </c>
    </row>
    <row r="142" spans="6:9" x14ac:dyDescent="0.35">
      <c r="G142" t="s">
        <v>475</v>
      </c>
    </row>
    <row r="143" spans="6:9" ht="15" thickBot="1" x14ac:dyDescent="0.4">
      <c r="H143" t="s">
        <v>516</v>
      </c>
      <c r="I143" t="s">
        <v>79</v>
      </c>
    </row>
    <row r="144" spans="6:9" x14ac:dyDescent="0.35">
      <c r="G144" s="4"/>
      <c r="H144" s="4" t="s">
        <v>476</v>
      </c>
      <c r="I144" s="4" t="s">
        <v>477</v>
      </c>
    </row>
    <row r="145" spans="7:10" x14ac:dyDescent="0.35">
      <c r="G145" t="s">
        <v>478</v>
      </c>
      <c r="H145">
        <v>8</v>
      </c>
      <c r="I145">
        <v>5.5555555555555554</v>
      </c>
    </row>
    <row r="146" spans="7:10" x14ac:dyDescent="0.35">
      <c r="G146" t="s">
        <v>479</v>
      </c>
      <c r="H146">
        <v>14.5</v>
      </c>
      <c r="I146">
        <v>0.77777777777777857</v>
      </c>
    </row>
    <row r="147" spans="7:10" x14ac:dyDescent="0.35">
      <c r="G147" t="s">
        <v>480</v>
      </c>
      <c r="H147">
        <v>5</v>
      </c>
      <c r="I147">
        <v>9</v>
      </c>
    </row>
    <row r="148" spans="7:10" x14ac:dyDescent="0.35">
      <c r="G148" t="s">
        <v>481</v>
      </c>
      <c r="H148">
        <v>0</v>
      </c>
    </row>
    <row r="149" spans="7:10" x14ac:dyDescent="0.35">
      <c r="G149" t="s">
        <v>482</v>
      </c>
      <c r="H149">
        <v>4</v>
      </c>
    </row>
    <row r="150" spans="7:10" x14ac:dyDescent="0.35">
      <c r="G150" t="s">
        <v>483</v>
      </c>
      <c r="H150">
        <v>1.4145058458447235</v>
      </c>
    </row>
    <row r="151" spans="7:10" x14ac:dyDescent="0.35">
      <c r="G151" t="s">
        <v>484</v>
      </c>
      <c r="H151">
        <v>0.11506005264747067</v>
      </c>
    </row>
    <row r="152" spans="7:10" x14ac:dyDescent="0.35">
      <c r="G152" t="s">
        <v>485</v>
      </c>
      <c r="H152">
        <v>2.1318467863266499</v>
      </c>
    </row>
    <row r="153" spans="7:10" x14ac:dyDescent="0.35">
      <c r="G153" t="s">
        <v>486</v>
      </c>
      <c r="H153">
        <v>0.23012010529494134</v>
      </c>
    </row>
    <row r="154" spans="7:10" ht="15" thickBot="1" x14ac:dyDescent="0.4">
      <c r="G154" s="3" t="s">
        <v>487</v>
      </c>
      <c r="H154" s="3">
        <v>2.7764451051977934</v>
      </c>
      <c r="I154" s="3"/>
    </row>
    <row r="156" spans="7:10" x14ac:dyDescent="0.35">
      <c r="H156" t="s">
        <v>463</v>
      </c>
    </row>
    <row r="157" spans="7:10" x14ac:dyDescent="0.35">
      <c r="H157" t="s">
        <v>79</v>
      </c>
    </row>
    <row r="158" spans="7:10" x14ac:dyDescent="0.35">
      <c r="H158" t="s">
        <v>475</v>
      </c>
    </row>
    <row r="159" spans="7:10" ht="15" thickBot="1" x14ac:dyDescent="0.4">
      <c r="I159" t="s">
        <v>516</v>
      </c>
      <c r="J159" t="s">
        <v>79</v>
      </c>
    </row>
    <row r="160" spans="7:10" x14ac:dyDescent="0.35">
      <c r="H160" s="4"/>
      <c r="I160" s="4" t="s">
        <v>476</v>
      </c>
      <c r="J160" s="4" t="s">
        <v>477</v>
      </c>
    </row>
    <row r="161" spans="8:11" x14ac:dyDescent="0.35">
      <c r="H161" t="s">
        <v>478</v>
      </c>
      <c r="I161">
        <v>12.6</v>
      </c>
      <c r="J161">
        <v>8.4444444444444446</v>
      </c>
    </row>
    <row r="162" spans="8:11" x14ac:dyDescent="0.35">
      <c r="H162" t="s">
        <v>479</v>
      </c>
      <c r="I162">
        <v>1.2999999999999998</v>
      </c>
      <c r="J162">
        <v>10.027777777777771</v>
      </c>
    </row>
    <row r="163" spans="8:11" x14ac:dyDescent="0.35">
      <c r="H163" t="s">
        <v>480</v>
      </c>
      <c r="I163">
        <v>5</v>
      </c>
      <c r="J163">
        <v>9</v>
      </c>
    </row>
    <row r="164" spans="8:11" x14ac:dyDescent="0.35">
      <c r="H164" t="s">
        <v>481</v>
      </c>
      <c r="I164">
        <v>0</v>
      </c>
    </row>
    <row r="165" spans="8:11" x14ac:dyDescent="0.35">
      <c r="H165" t="s">
        <v>482</v>
      </c>
      <c r="I165">
        <v>11</v>
      </c>
    </row>
    <row r="166" spans="8:11" x14ac:dyDescent="0.35">
      <c r="H166" t="s">
        <v>483</v>
      </c>
      <c r="I166">
        <v>3.5449042639019166</v>
      </c>
    </row>
    <row r="167" spans="8:11" x14ac:dyDescent="0.35">
      <c r="H167" t="s">
        <v>484</v>
      </c>
      <c r="I167">
        <v>2.296490402235344E-3</v>
      </c>
    </row>
    <row r="168" spans="8:11" x14ac:dyDescent="0.35">
      <c r="H168" t="s">
        <v>485</v>
      </c>
      <c r="I168">
        <v>1.7958848187040437</v>
      </c>
    </row>
    <row r="169" spans="8:11" x14ac:dyDescent="0.35">
      <c r="H169" t="s">
        <v>486</v>
      </c>
      <c r="I169">
        <v>4.592980804470688E-3</v>
      </c>
    </row>
    <row r="170" spans="8:11" ht="15" thickBot="1" x14ac:dyDescent="0.4">
      <c r="H170" s="3" t="s">
        <v>487</v>
      </c>
      <c r="I170" s="3">
        <v>2.2009851600916384</v>
      </c>
      <c r="J170" s="3"/>
    </row>
    <row r="172" spans="8:11" x14ac:dyDescent="0.35">
      <c r="I172" t="s">
        <v>441</v>
      </c>
    </row>
    <row r="173" spans="8:11" x14ac:dyDescent="0.35">
      <c r="I173" t="s">
        <v>79</v>
      </c>
    </row>
    <row r="174" spans="8:11" x14ac:dyDescent="0.35">
      <c r="I174" t="s">
        <v>475</v>
      </c>
    </row>
    <row r="175" spans="8:11" ht="15" thickBot="1" x14ac:dyDescent="0.4">
      <c r="J175" t="s">
        <v>516</v>
      </c>
      <c r="K175" t="s">
        <v>79</v>
      </c>
    </row>
    <row r="176" spans="8:11" x14ac:dyDescent="0.35">
      <c r="I176" s="4"/>
      <c r="J176" s="4" t="s">
        <v>476</v>
      </c>
      <c r="K176" s="4" t="s">
        <v>477</v>
      </c>
    </row>
    <row r="177" spans="9:12" x14ac:dyDescent="0.35">
      <c r="I177" t="s">
        <v>478</v>
      </c>
      <c r="J177">
        <v>14.8</v>
      </c>
      <c r="K177">
        <v>10.888888888888889</v>
      </c>
    </row>
    <row r="178" spans="9:12" x14ac:dyDescent="0.35">
      <c r="I178" t="s">
        <v>479</v>
      </c>
      <c r="J178">
        <v>8.6999999999999886</v>
      </c>
      <c r="K178">
        <v>8.3611111111111143</v>
      </c>
    </row>
    <row r="179" spans="9:12" x14ac:dyDescent="0.35">
      <c r="I179" t="s">
        <v>480</v>
      </c>
      <c r="J179">
        <v>5</v>
      </c>
      <c r="K179">
        <v>9</v>
      </c>
    </row>
    <row r="180" spans="9:12" x14ac:dyDescent="0.35">
      <c r="I180" t="s">
        <v>481</v>
      </c>
      <c r="J180">
        <v>0</v>
      </c>
    </row>
    <row r="181" spans="9:12" x14ac:dyDescent="0.35">
      <c r="I181" t="s">
        <v>482</v>
      </c>
      <c r="J181">
        <v>8</v>
      </c>
    </row>
    <row r="182" spans="9:12" x14ac:dyDescent="0.35">
      <c r="I182" t="s">
        <v>483</v>
      </c>
      <c r="J182">
        <v>2.3940039504266504</v>
      </c>
    </row>
    <row r="183" spans="9:12" x14ac:dyDescent="0.35">
      <c r="I183" t="s">
        <v>484</v>
      </c>
      <c r="J183">
        <v>2.1791321588341701E-2</v>
      </c>
    </row>
    <row r="184" spans="9:12" x14ac:dyDescent="0.35">
      <c r="I184" t="s">
        <v>485</v>
      </c>
      <c r="J184">
        <v>1.8595480375308981</v>
      </c>
    </row>
    <row r="185" spans="9:12" x14ac:dyDescent="0.35">
      <c r="I185" t="s">
        <v>486</v>
      </c>
      <c r="J185">
        <v>4.3582643176683401E-2</v>
      </c>
    </row>
    <row r="186" spans="9:12" ht="15" thickBot="1" x14ac:dyDescent="0.4">
      <c r="I186" s="3" t="s">
        <v>487</v>
      </c>
      <c r="J186" s="3">
        <v>2.3060041352041671</v>
      </c>
      <c r="K186" s="3"/>
    </row>
    <row r="188" spans="9:12" x14ac:dyDescent="0.35">
      <c r="J188" t="s">
        <v>464</v>
      </c>
    </row>
    <row r="189" spans="9:12" x14ac:dyDescent="0.35">
      <c r="J189" t="s">
        <v>79</v>
      </c>
    </row>
    <row r="190" spans="9:12" x14ac:dyDescent="0.35">
      <c r="J190" t="s">
        <v>475</v>
      </c>
    </row>
    <row r="191" spans="9:12" ht="15" thickBot="1" x14ac:dyDescent="0.4">
      <c r="K191" t="s">
        <v>516</v>
      </c>
      <c r="L191" t="s">
        <v>79</v>
      </c>
    </row>
    <row r="192" spans="9:12" x14ac:dyDescent="0.35">
      <c r="J192" s="4"/>
      <c r="K192" s="4" t="s">
        <v>476</v>
      </c>
      <c r="L192" s="4" t="s">
        <v>477</v>
      </c>
    </row>
    <row r="193" spans="10:13" x14ac:dyDescent="0.35">
      <c r="J193" t="s">
        <v>478</v>
      </c>
      <c r="K193">
        <v>8.4</v>
      </c>
      <c r="L193">
        <v>7.7777777777777777</v>
      </c>
    </row>
    <row r="194" spans="10:13" x14ac:dyDescent="0.35">
      <c r="J194" t="s">
        <v>479</v>
      </c>
      <c r="K194">
        <v>8.2999999999999972</v>
      </c>
      <c r="L194">
        <v>6.6944444444444429</v>
      </c>
    </row>
    <row r="195" spans="10:13" x14ac:dyDescent="0.35">
      <c r="J195" t="s">
        <v>480</v>
      </c>
      <c r="K195">
        <v>5</v>
      </c>
      <c r="L195">
        <v>9</v>
      </c>
    </row>
    <row r="196" spans="10:13" x14ac:dyDescent="0.35">
      <c r="J196" t="s">
        <v>481</v>
      </c>
      <c r="K196">
        <v>0</v>
      </c>
    </row>
    <row r="197" spans="10:13" x14ac:dyDescent="0.35">
      <c r="J197" t="s">
        <v>482</v>
      </c>
      <c r="K197">
        <v>8</v>
      </c>
    </row>
    <row r="198" spans="10:13" x14ac:dyDescent="0.35">
      <c r="J198" t="s">
        <v>483</v>
      </c>
      <c r="K198">
        <v>0.40132286005813178</v>
      </c>
    </row>
    <row r="199" spans="10:13" x14ac:dyDescent="0.35">
      <c r="J199" t="s">
        <v>484</v>
      </c>
      <c r="K199">
        <v>0.34934445331999442</v>
      </c>
    </row>
    <row r="200" spans="10:13" x14ac:dyDescent="0.35">
      <c r="J200" t="s">
        <v>485</v>
      </c>
      <c r="K200">
        <v>1.8595480375308981</v>
      </c>
    </row>
    <row r="201" spans="10:13" x14ac:dyDescent="0.35">
      <c r="J201" t="s">
        <v>486</v>
      </c>
      <c r="K201">
        <v>0.69868890663998884</v>
      </c>
    </row>
    <row r="202" spans="10:13" ht="15" thickBot="1" x14ac:dyDescent="0.4">
      <c r="J202" s="3" t="s">
        <v>487</v>
      </c>
      <c r="K202" s="3">
        <v>2.3060041352041671</v>
      </c>
      <c r="L202" s="3"/>
    </row>
    <row r="204" spans="10:13" x14ac:dyDescent="0.35">
      <c r="K204" t="s">
        <v>465</v>
      </c>
    </row>
    <row r="205" spans="10:13" x14ac:dyDescent="0.35">
      <c r="K205" t="s">
        <v>79</v>
      </c>
    </row>
    <row r="206" spans="10:13" x14ac:dyDescent="0.35">
      <c r="K206" t="s">
        <v>475</v>
      </c>
    </row>
    <row r="207" spans="10:13" ht="15" thickBot="1" x14ac:dyDescent="0.4">
      <c r="L207" t="s">
        <v>516</v>
      </c>
      <c r="M207" t="s">
        <v>79</v>
      </c>
    </row>
    <row r="208" spans="10:13" x14ac:dyDescent="0.35">
      <c r="K208" s="4"/>
      <c r="L208" s="4" t="s">
        <v>476</v>
      </c>
      <c r="M208" s="4" t="s">
        <v>477</v>
      </c>
    </row>
    <row r="209" spans="11:14" x14ac:dyDescent="0.35">
      <c r="K209" t="s">
        <v>478</v>
      </c>
      <c r="L209">
        <v>17.399999999999999</v>
      </c>
      <c r="M209">
        <v>17.333333333333332</v>
      </c>
    </row>
    <row r="210" spans="11:14" x14ac:dyDescent="0.35">
      <c r="K210" t="s">
        <v>479</v>
      </c>
      <c r="L210">
        <v>5.3000000000000114</v>
      </c>
      <c r="M210">
        <v>3.75</v>
      </c>
    </row>
    <row r="211" spans="11:14" x14ac:dyDescent="0.35">
      <c r="K211" t="s">
        <v>480</v>
      </c>
      <c r="L211">
        <v>5</v>
      </c>
      <c r="M211">
        <v>9</v>
      </c>
    </row>
    <row r="212" spans="11:14" x14ac:dyDescent="0.35">
      <c r="K212" t="s">
        <v>481</v>
      </c>
      <c r="L212">
        <v>0</v>
      </c>
    </row>
    <row r="213" spans="11:14" x14ac:dyDescent="0.35">
      <c r="K213" t="s">
        <v>482</v>
      </c>
      <c r="L213">
        <v>7</v>
      </c>
    </row>
    <row r="214" spans="11:14" x14ac:dyDescent="0.35">
      <c r="K214" t="s">
        <v>483</v>
      </c>
      <c r="L214">
        <v>5.4861478204840046E-2</v>
      </c>
    </row>
    <row r="215" spans="11:14" x14ac:dyDescent="0.35">
      <c r="K215" t="s">
        <v>484</v>
      </c>
      <c r="L215">
        <v>0.47889090071659923</v>
      </c>
    </row>
    <row r="216" spans="11:14" x14ac:dyDescent="0.35">
      <c r="K216" t="s">
        <v>485</v>
      </c>
      <c r="L216">
        <v>1.8945786050900073</v>
      </c>
    </row>
    <row r="217" spans="11:14" x14ac:dyDescent="0.35">
      <c r="K217" t="s">
        <v>486</v>
      </c>
      <c r="L217">
        <v>0.95778180143319847</v>
      </c>
    </row>
    <row r="218" spans="11:14" ht="15" thickBot="1" x14ac:dyDescent="0.4">
      <c r="K218" s="3" t="s">
        <v>487</v>
      </c>
      <c r="L218" s="3">
        <v>2.3646242515927849</v>
      </c>
      <c r="M218" s="3"/>
    </row>
    <row r="220" spans="11:14" x14ac:dyDescent="0.35">
      <c r="L220" t="s">
        <v>466</v>
      </c>
    </row>
    <row r="221" spans="11:14" x14ac:dyDescent="0.35">
      <c r="L221" t="s">
        <v>79</v>
      </c>
    </row>
    <row r="222" spans="11:14" x14ac:dyDescent="0.35">
      <c r="L222" t="s">
        <v>475</v>
      </c>
    </row>
    <row r="223" spans="11:14" ht="15" thickBot="1" x14ac:dyDescent="0.4">
      <c r="M223" t="s">
        <v>516</v>
      </c>
      <c r="N223" t="s">
        <v>79</v>
      </c>
    </row>
    <row r="224" spans="11:14" x14ac:dyDescent="0.35">
      <c r="L224" s="4"/>
      <c r="M224" s="4" t="s">
        <v>476</v>
      </c>
      <c r="N224" s="4" t="s">
        <v>477</v>
      </c>
    </row>
    <row r="225" spans="12:15" x14ac:dyDescent="0.35">
      <c r="L225" t="s">
        <v>478</v>
      </c>
      <c r="M225">
        <v>14</v>
      </c>
      <c r="N225">
        <v>14.333333333333334</v>
      </c>
    </row>
    <row r="226" spans="12:15" x14ac:dyDescent="0.35">
      <c r="L226" t="s">
        <v>479</v>
      </c>
      <c r="M226">
        <v>2.5</v>
      </c>
      <c r="N226">
        <v>10.25</v>
      </c>
    </row>
    <row r="227" spans="12:15" x14ac:dyDescent="0.35">
      <c r="L227" t="s">
        <v>480</v>
      </c>
      <c r="M227">
        <v>5</v>
      </c>
      <c r="N227">
        <v>9</v>
      </c>
    </row>
    <row r="228" spans="12:15" x14ac:dyDescent="0.35">
      <c r="L228" t="s">
        <v>481</v>
      </c>
      <c r="M228">
        <v>0</v>
      </c>
    </row>
    <row r="229" spans="12:15" x14ac:dyDescent="0.35">
      <c r="L229" t="s">
        <v>482</v>
      </c>
      <c r="M229">
        <v>12</v>
      </c>
    </row>
    <row r="230" spans="12:15" x14ac:dyDescent="0.35">
      <c r="L230" t="s">
        <v>483</v>
      </c>
      <c r="M230">
        <v>-0.26037782196164816</v>
      </c>
    </row>
    <row r="231" spans="12:15" x14ac:dyDescent="0.35">
      <c r="L231" t="s">
        <v>484</v>
      </c>
      <c r="M231">
        <v>0.39949324554956755</v>
      </c>
    </row>
    <row r="232" spans="12:15" x14ac:dyDescent="0.35">
      <c r="L232" t="s">
        <v>485</v>
      </c>
      <c r="M232">
        <v>1.7822875556493194</v>
      </c>
    </row>
    <row r="233" spans="12:15" x14ac:dyDescent="0.35">
      <c r="L233" t="s">
        <v>486</v>
      </c>
      <c r="M233">
        <v>0.79898649109913511</v>
      </c>
    </row>
    <row r="234" spans="12:15" ht="15" thickBot="1" x14ac:dyDescent="0.4">
      <c r="L234" s="3" t="s">
        <v>487</v>
      </c>
      <c r="M234" s="3">
        <v>2.1788128296672284</v>
      </c>
      <c r="N234" s="3"/>
    </row>
    <row r="236" spans="12:15" x14ac:dyDescent="0.35">
      <c r="M236" t="s">
        <v>467</v>
      </c>
    </row>
    <row r="237" spans="12:15" x14ac:dyDescent="0.35">
      <c r="M237" t="s">
        <v>79</v>
      </c>
    </row>
    <row r="238" spans="12:15" x14ac:dyDescent="0.35">
      <c r="M238" t="s">
        <v>475</v>
      </c>
    </row>
    <row r="239" spans="12:15" ht="15" thickBot="1" x14ac:dyDescent="0.4">
      <c r="N239" t="s">
        <v>516</v>
      </c>
      <c r="O239" t="s">
        <v>79</v>
      </c>
    </row>
    <row r="240" spans="12:15" x14ac:dyDescent="0.35">
      <c r="M240" s="4"/>
      <c r="N240" s="4" t="s">
        <v>476</v>
      </c>
      <c r="O240" s="4" t="s">
        <v>477</v>
      </c>
    </row>
    <row r="241" spans="13:16" x14ac:dyDescent="0.35">
      <c r="M241" t="s">
        <v>478</v>
      </c>
      <c r="N241">
        <v>15</v>
      </c>
      <c r="O241">
        <v>11.444444444444445</v>
      </c>
    </row>
    <row r="242" spans="13:16" x14ac:dyDescent="0.35">
      <c r="M242" t="s">
        <v>479</v>
      </c>
      <c r="N242">
        <v>3.5</v>
      </c>
      <c r="O242">
        <v>10.527777777777771</v>
      </c>
    </row>
    <row r="243" spans="13:16" x14ac:dyDescent="0.35">
      <c r="M243" t="s">
        <v>480</v>
      </c>
      <c r="N243">
        <v>5</v>
      </c>
      <c r="O243">
        <v>9</v>
      </c>
    </row>
    <row r="244" spans="13:16" x14ac:dyDescent="0.35">
      <c r="M244" t="s">
        <v>481</v>
      </c>
      <c r="N244">
        <v>0</v>
      </c>
    </row>
    <row r="245" spans="13:16" x14ac:dyDescent="0.35">
      <c r="M245" t="s">
        <v>482</v>
      </c>
      <c r="N245">
        <v>12</v>
      </c>
    </row>
    <row r="246" spans="13:16" x14ac:dyDescent="0.35">
      <c r="M246" t="s">
        <v>483</v>
      </c>
      <c r="N246">
        <v>2.600251403646527</v>
      </c>
    </row>
    <row r="247" spans="13:16" x14ac:dyDescent="0.35">
      <c r="M247" t="s">
        <v>484</v>
      </c>
      <c r="N247">
        <v>1.1607572852622313E-2</v>
      </c>
    </row>
    <row r="248" spans="13:16" x14ac:dyDescent="0.35">
      <c r="M248" t="s">
        <v>485</v>
      </c>
      <c r="N248">
        <v>1.7822875556493194</v>
      </c>
    </row>
    <row r="249" spans="13:16" x14ac:dyDescent="0.35">
      <c r="M249" t="s">
        <v>486</v>
      </c>
      <c r="N249">
        <v>2.3215145705244626E-2</v>
      </c>
    </row>
    <row r="250" spans="13:16" ht="15" thickBot="1" x14ac:dyDescent="0.4">
      <c r="M250" s="3" t="s">
        <v>487</v>
      </c>
      <c r="N250" s="3">
        <v>2.1788128296672284</v>
      </c>
      <c r="O250" s="3"/>
    </row>
    <row r="252" spans="13:16" x14ac:dyDescent="0.35">
      <c r="N252" t="s">
        <v>454</v>
      </c>
    </row>
    <row r="253" spans="13:16" x14ac:dyDescent="0.35">
      <c r="N253" t="s">
        <v>79</v>
      </c>
    </row>
    <row r="254" spans="13:16" x14ac:dyDescent="0.35">
      <c r="N254" t="s">
        <v>475</v>
      </c>
    </row>
    <row r="255" spans="13:16" ht="15" thickBot="1" x14ac:dyDescent="0.4">
      <c r="O255" t="s">
        <v>516</v>
      </c>
      <c r="P255" t="s">
        <v>79</v>
      </c>
    </row>
    <row r="256" spans="13:16" x14ac:dyDescent="0.35">
      <c r="N256" s="8"/>
      <c r="O256" s="8" t="s">
        <v>476</v>
      </c>
      <c r="P256" s="8" t="s">
        <v>477</v>
      </c>
    </row>
    <row r="257" spans="14:16" x14ac:dyDescent="0.35">
      <c r="N257" s="6" t="s">
        <v>478</v>
      </c>
      <c r="O257" s="6">
        <v>128.80000000000001</v>
      </c>
      <c r="P257" s="6">
        <v>99.666666666666671</v>
      </c>
    </row>
    <row r="258" spans="14:16" x14ac:dyDescent="0.35">
      <c r="N258" s="6" t="s">
        <v>479</v>
      </c>
      <c r="O258" s="6">
        <v>66.699999999999989</v>
      </c>
      <c r="P258" s="6">
        <v>288.75</v>
      </c>
    </row>
    <row r="259" spans="14:16" x14ac:dyDescent="0.35">
      <c r="N259" s="6" t="s">
        <v>480</v>
      </c>
      <c r="O259" s="6">
        <v>5</v>
      </c>
      <c r="P259" s="6">
        <v>9</v>
      </c>
    </row>
    <row r="260" spans="14:16" x14ac:dyDescent="0.35">
      <c r="N260" s="6" t="s">
        <v>481</v>
      </c>
      <c r="O260" s="6">
        <v>0</v>
      </c>
      <c r="P260" s="6"/>
    </row>
    <row r="261" spans="14:16" x14ac:dyDescent="0.35">
      <c r="N261" s="6" t="s">
        <v>482</v>
      </c>
      <c r="O261" s="6">
        <v>12</v>
      </c>
      <c r="P261" s="6"/>
    </row>
    <row r="262" spans="14:16" x14ac:dyDescent="0.35">
      <c r="N262" s="6" t="s">
        <v>483</v>
      </c>
      <c r="O262" s="6">
        <v>4.32265601857417</v>
      </c>
      <c r="P262" s="6"/>
    </row>
    <row r="263" spans="14:16" x14ac:dyDescent="0.35">
      <c r="N263" s="6" t="s">
        <v>484</v>
      </c>
      <c r="O263" s="6">
        <v>4.957293540346462E-4</v>
      </c>
      <c r="P263" s="6"/>
    </row>
    <row r="264" spans="14:16" x14ac:dyDescent="0.35">
      <c r="N264" s="6" t="s">
        <v>485</v>
      </c>
      <c r="O264" s="6">
        <v>1.7822875556493194</v>
      </c>
      <c r="P264" s="6"/>
    </row>
    <row r="265" spans="14:16" x14ac:dyDescent="0.35">
      <c r="N265" s="6" t="s">
        <v>486</v>
      </c>
      <c r="O265" s="6">
        <v>9.914587080692924E-4</v>
      </c>
      <c r="P265" s="6"/>
    </row>
    <row r="266" spans="14:16" ht="15" thickBot="1" x14ac:dyDescent="0.4">
      <c r="N266" s="7" t="s">
        <v>487</v>
      </c>
      <c r="O266" s="7">
        <v>2.1788128296672284</v>
      </c>
      <c r="P266" s="7"/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5361B-44C3-41F6-8EE2-8ACCC3B21E1E}">
  <dimension ref="A1:AN392"/>
  <sheetViews>
    <sheetView workbookViewId="0"/>
  </sheetViews>
  <sheetFormatPr defaultRowHeight="14.5" x14ac:dyDescent="0.35"/>
  <cols>
    <col min="1" max="1" width="12.1796875" bestFit="1" customWidth="1"/>
    <col min="3" max="3" width="13.453125" bestFit="1" customWidth="1"/>
  </cols>
  <sheetData>
    <row r="1" spans="1:39" x14ac:dyDescent="0.35">
      <c r="A1" t="s">
        <v>0</v>
      </c>
      <c r="B1" t="s">
        <v>92</v>
      </c>
      <c r="C1" t="s">
        <v>1</v>
      </c>
      <c r="D1" t="s">
        <v>440</v>
      </c>
      <c r="E1" t="s">
        <v>460</v>
      </c>
      <c r="F1" t="s">
        <v>461</v>
      </c>
      <c r="G1" t="s">
        <v>462</v>
      </c>
      <c r="H1" t="s">
        <v>463</v>
      </c>
      <c r="I1" t="s">
        <v>441</v>
      </c>
      <c r="J1" t="s">
        <v>464</v>
      </c>
      <c r="K1" t="s">
        <v>465</v>
      </c>
      <c r="L1" t="s">
        <v>466</v>
      </c>
      <c r="M1" t="s">
        <v>467</v>
      </c>
      <c r="N1" t="s">
        <v>468</v>
      </c>
      <c r="O1" t="s">
        <v>458</v>
      </c>
      <c r="R1" s="9"/>
      <c r="S1" s="9"/>
      <c r="T1" s="9"/>
      <c r="U1" s="9"/>
      <c r="V1" s="9"/>
      <c r="W1" s="9"/>
      <c r="X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</row>
    <row r="2" spans="1:39" x14ac:dyDescent="0.35">
      <c r="A2" t="s">
        <v>62</v>
      </c>
      <c r="B2" t="s">
        <v>276</v>
      </c>
      <c r="C2" s="1">
        <v>36810</v>
      </c>
      <c r="D2">
        <v>18</v>
      </c>
      <c r="E2">
        <v>15</v>
      </c>
      <c r="F2">
        <v>18</v>
      </c>
      <c r="G2">
        <v>18</v>
      </c>
      <c r="I2">
        <v>16</v>
      </c>
      <c r="J2">
        <v>15</v>
      </c>
      <c r="K2">
        <v>15</v>
      </c>
      <c r="L2">
        <v>17</v>
      </c>
      <c r="M2">
        <v>17</v>
      </c>
      <c r="N2">
        <v>149</v>
      </c>
      <c r="O2">
        <v>65.010000000000005</v>
      </c>
      <c r="R2" s="9"/>
      <c r="S2" s="9"/>
      <c r="T2" s="9"/>
      <c r="U2" s="9"/>
      <c r="V2" s="9"/>
      <c r="W2" s="9"/>
      <c r="X2" s="9"/>
      <c r="AB2" s="11"/>
      <c r="AC2" s="11"/>
      <c r="AD2" s="11"/>
      <c r="AE2" s="11"/>
      <c r="AF2" s="11"/>
      <c r="AG2" s="11"/>
      <c r="AH2" s="11"/>
      <c r="AI2" s="11"/>
      <c r="AJ2" s="11"/>
      <c r="AK2" s="9"/>
      <c r="AL2" s="9"/>
      <c r="AM2" s="9"/>
    </row>
    <row r="3" spans="1:39" x14ac:dyDescent="0.35">
      <c r="A3" t="s">
        <v>62</v>
      </c>
      <c r="B3" t="s">
        <v>277</v>
      </c>
      <c r="C3" s="1">
        <v>37221</v>
      </c>
      <c r="D3">
        <v>13</v>
      </c>
      <c r="E3">
        <v>20</v>
      </c>
      <c r="F3">
        <v>11</v>
      </c>
      <c r="G3">
        <v>11</v>
      </c>
      <c r="I3">
        <v>13</v>
      </c>
      <c r="J3">
        <v>10</v>
      </c>
      <c r="K3">
        <v>19</v>
      </c>
      <c r="L3">
        <v>19</v>
      </c>
      <c r="M3">
        <v>14</v>
      </c>
      <c r="N3">
        <v>130</v>
      </c>
      <c r="O3">
        <v>63.17</v>
      </c>
      <c r="R3" s="9"/>
      <c r="S3" s="9"/>
      <c r="T3" s="9"/>
      <c r="U3" s="9"/>
      <c r="V3" s="9"/>
      <c r="W3" s="9"/>
      <c r="X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</row>
    <row r="4" spans="1:39" x14ac:dyDescent="0.35">
      <c r="A4" t="s">
        <v>62</v>
      </c>
      <c r="B4" t="s">
        <v>278</v>
      </c>
      <c r="C4" s="1">
        <v>38103</v>
      </c>
      <c r="D4">
        <v>16</v>
      </c>
      <c r="E4">
        <v>15</v>
      </c>
      <c r="F4">
        <v>18</v>
      </c>
      <c r="G4">
        <v>16</v>
      </c>
      <c r="H4">
        <v>15</v>
      </c>
      <c r="I4">
        <v>15</v>
      </c>
      <c r="J4">
        <v>7</v>
      </c>
      <c r="K4">
        <v>19</v>
      </c>
      <c r="L4">
        <v>16</v>
      </c>
      <c r="M4">
        <v>18</v>
      </c>
      <c r="N4">
        <v>155</v>
      </c>
      <c r="O4">
        <v>56.62</v>
      </c>
      <c r="R4" s="12"/>
      <c r="S4" s="12"/>
      <c r="T4" s="12"/>
      <c r="U4" s="9"/>
      <c r="V4" s="9"/>
      <c r="W4" s="9"/>
      <c r="X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</row>
    <row r="5" spans="1:39" x14ac:dyDescent="0.35">
      <c r="A5" t="s">
        <v>62</v>
      </c>
      <c r="B5" t="s">
        <v>279</v>
      </c>
      <c r="C5" s="1">
        <v>38481</v>
      </c>
      <c r="D5">
        <v>12</v>
      </c>
      <c r="E5">
        <v>15</v>
      </c>
      <c r="F5">
        <v>13</v>
      </c>
      <c r="G5">
        <v>17</v>
      </c>
      <c r="H5">
        <v>13</v>
      </c>
      <c r="I5">
        <v>17</v>
      </c>
      <c r="J5">
        <v>9</v>
      </c>
      <c r="K5">
        <v>17</v>
      </c>
      <c r="L5">
        <v>15</v>
      </c>
      <c r="M5">
        <v>18</v>
      </c>
      <c r="N5">
        <v>146</v>
      </c>
      <c r="O5">
        <v>62.02</v>
      </c>
      <c r="R5" s="6"/>
      <c r="S5" s="6"/>
      <c r="T5" s="6"/>
      <c r="U5" s="9"/>
      <c r="V5" s="9"/>
      <c r="W5" s="9"/>
      <c r="X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</row>
    <row r="6" spans="1:39" x14ac:dyDescent="0.35">
      <c r="A6" t="s">
        <v>62</v>
      </c>
      <c r="B6" t="s">
        <v>280</v>
      </c>
      <c r="C6" s="1">
        <v>39051</v>
      </c>
      <c r="D6">
        <v>15</v>
      </c>
      <c r="E6">
        <v>15</v>
      </c>
      <c r="F6">
        <v>13</v>
      </c>
      <c r="G6">
        <v>13</v>
      </c>
      <c r="H6">
        <v>14</v>
      </c>
      <c r="I6">
        <v>16</v>
      </c>
      <c r="J6">
        <v>14</v>
      </c>
      <c r="K6">
        <v>19</v>
      </c>
      <c r="L6">
        <v>13</v>
      </c>
      <c r="M6">
        <v>18</v>
      </c>
      <c r="N6">
        <v>150</v>
      </c>
      <c r="O6">
        <v>57.14</v>
      </c>
      <c r="R6" s="6"/>
      <c r="S6" s="6"/>
      <c r="T6" s="6"/>
      <c r="U6" s="9"/>
      <c r="V6" s="9"/>
      <c r="W6" s="9"/>
      <c r="X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</row>
    <row r="7" spans="1:39" x14ac:dyDescent="0.35">
      <c r="A7" t="s">
        <v>62</v>
      </c>
      <c r="B7" t="s">
        <v>282</v>
      </c>
      <c r="C7" s="1">
        <v>39954</v>
      </c>
      <c r="D7">
        <v>15</v>
      </c>
      <c r="E7">
        <v>14</v>
      </c>
      <c r="F7">
        <v>11</v>
      </c>
      <c r="G7">
        <v>11</v>
      </c>
      <c r="H7">
        <v>16</v>
      </c>
      <c r="I7">
        <v>16</v>
      </c>
      <c r="J7">
        <v>14</v>
      </c>
      <c r="K7">
        <v>20</v>
      </c>
      <c r="L7">
        <v>16</v>
      </c>
      <c r="M7">
        <v>20</v>
      </c>
      <c r="N7">
        <v>153</v>
      </c>
      <c r="O7">
        <v>51.61</v>
      </c>
      <c r="R7" s="6"/>
      <c r="S7" s="6"/>
      <c r="T7" s="6"/>
      <c r="U7" s="9"/>
      <c r="V7" s="9"/>
      <c r="W7" s="9"/>
      <c r="X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1:39" x14ac:dyDescent="0.35">
      <c r="A8" t="s">
        <v>62</v>
      </c>
      <c r="B8" t="s">
        <v>283</v>
      </c>
      <c r="C8" s="1">
        <v>40337</v>
      </c>
      <c r="D8">
        <v>15</v>
      </c>
      <c r="E8">
        <v>18</v>
      </c>
      <c r="F8">
        <v>16</v>
      </c>
      <c r="G8">
        <v>14</v>
      </c>
      <c r="H8">
        <v>17</v>
      </c>
      <c r="I8">
        <v>17</v>
      </c>
      <c r="J8">
        <v>12</v>
      </c>
      <c r="K8">
        <v>19</v>
      </c>
      <c r="L8">
        <v>13</v>
      </c>
      <c r="M8">
        <v>19</v>
      </c>
      <c r="N8">
        <v>160</v>
      </c>
      <c r="O8">
        <v>65.319999999999993</v>
      </c>
      <c r="R8" s="6"/>
      <c r="S8" s="6"/>
      <c r="T8" s="6"/>
      <c r="U8" s="9"/>
      <c r="V8" s="9"/>
      <c r="W8" s="9"/>
      <c r="X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</row>
    <row r="9" spans="1:39" x14ac:dyDescent="0.35">
      <c r="A9" t="s">
        <v>62</v>
      </c>
      <c r="B9" t="s">
        <v>284</v>
      </c>
      <c r="C9" s="1">
        <v>41011</v>
      </c>
      <c r="D9">
        <v>13</v>
      </c>
      <c r="E9">
        <v>15</v>
      </c>
      <c r="F9">
        <v>13</v>
      </c>
      <c r="G9">
        <v>15</v>
      </c>
      <c r="H9">
        <v>17</v>
      </c>
      <c r="I9">
        <v>17</v>
      </c>
      <c r="J9">
        <v>14</v>
      </c>
      <c r="K9">
        <v>18</v>
      </c>
      <c r="L9">
        <v>15</v>
      </c>
      <c r="M9">
        <v>19</v>
      </c>
      <c r="N9">
        <v>156</v>
      </c>
      <c r="O9">
        <v>63.91</v>
      </c>
      <c r="R9" s="6"/>
      <c r="S9" s="6"/>
      <c r="T9" s="6"/>
      <c r="U9" s="9"/>
      <c r="V9" s="9"/>
      <c r="W9" s="9"/>
      <c r="X9" s="9"/>
    </row>
    <row r="10" spans="1:39" x14ac:dyDescent="0.35">
      <c r="A10" t="s">
        <v>62</v>
      </c>
      <c r="B10" t="s">
        <v>285</v>
      </c>
      <c r="C10" s="1">
        <v>41191</v>
      </c>
      <c r="D10">
        <v>15</v>
      </c>
      <c r="E10">
        <v>15</v>
      </c>
      <c r="F10">
        <v>10</v>
      </c>
      <c r="G10">
        <v>9</v>
      </c>
      <c r="H10">
        <v>17</v>
      </c>
      <c r="I10">
        <v>17</v>
      </c>
      <c r="J10">
        <v>12</v>
      </c>
      <c r="K10">
        <v>14</v>
      </c>
      <c r="L10">
        <v>14</v>
      </c>
      <c r="M10">
        <v>19</v>
      </c>
      <c r="N10">
        <v>142</v>
      </c>
      <c r="O10">
        <v>63.18</v>
      </c>
      <c r="R10" s="6"/>
      <c r="S10" s="6"/>
      <c r="T10" s="6"/>
      <c r="U10" s="9"/>
      <c r="V10" s="9"/>
      <c r="W10" s="9"/>
      <c r="X10" s="9"/>
    </row>
    <row r="11" spans="1:39" x14ac:dyDescent="0.35">
      <c r="A11" t="s">
        <v>62</v>
      </c>
      <c r="B11" t="s">
        <v>286</v>
      </c>
      <c r="C11" s="1">
        <v>43965</v>
      </c>
      <c r="D11">
        <v>13</v>
      </c>
      <c r="E11">
        <v>15</v>
      </c>
      <c r="F11">
        <v>14</v>
      </c>
      <c r="G11">
        <v>11</v>
      </c>
      <c r="H11">
        <v>17</v>
      </c>
      <c r="I11">
        <v>16</v>
      </c>
      <c r="J11">
        <v>15</v>
      </c>
      <c r="K11">
        <v>16</v>
      </c>
      <c r="L11">
        <v>16</v>
      </c>
      <c r="M11">
        <v>19</v>
      </c>
      <c r="N11">
        <v>152</v>
      </c>
      <c r="O11">
        <v>67.06</v>
      </c>
      <c r="R11" s="6"/>
      <c r="S11" s="6"/>
      <c r="T11" s="6"/>
      <c r="U11" s="9"/>
      <c r="V11" s="9"/>
      <c r="W11" s="9"/>
      <c r="X11" s="9"/>
    </row>
    <row r="12" spans="1:39" x14ac:dyDescent="0.35">
      <c r="A12" t="s">
        <v>62</v>
      </c>
      <c r="B12" t="s">
        <v>287</v>
      </c>
      <c r="C12" s="1">
        <v>44141</v>
      </c>
      <c r="D12">
        <v>6</v>
      </c>
      <c r="E12">
        <v>15</v>
      </c>
      <c r="F12">
        <v>8</v>
      </c>
      <c r="G12">
        <v>9</v>
      </c>
      <c r="H12">
        <v>12</v>
      </c>
      <c r="I12">
        <v>17</v>
      </c>
      <c r="J12">
        <v>6</v>
      </c>
      <c r="K12">
        <v>20</v>
      </c>
      <c r="L12">
        <v>12</v>
      </c>
      <c r="M12">
        <v>20</v>
      </c>
      <c r="N12">
        <v>125</v>
      </c>
      <c r="O12">
        <v>50.81</v>
      </c>
      <c r="R12" s="6"/>
      <c r="S12" s="6"/>
      <c r="T12" s="6"/>
      <c r="U12" s="9"/>
      <c r="V12" s="9"/>
      <c r="W12" s="9"/>
      <c r="X12" s="9"/>
    </row>
    <row r="13" spans="1:39" x14ac:dyDescent="0.35">
      <c r="A13" t="s">
        <v>62</v>
      </c>
      <c r="B13" t="s">
        <v>288</v>
      </c>
      <c r="C13" s="1">
        <v>44307</v>
      </c>
      <c r="D13">
        <v>11</v>
      </c>
      <c r="E13">
        <v>15</v>
      </c>
      <c r="F13">
        <v>13</v>
      </c>
      <c r="G13">
        <v>11</v>
      </c>
      <c r="H13">
        <v>15</v>
      </c>
      <c r="I13">
        <v>13</v>
      </c>
      <c r="J13">
        <v>12</v>
      </c>
      <c r="K13">
        <v>17</v>
      </c>
      <c r="L13">
        <v>16</v>
      </c>
      <c r="M13">
        <v>19</v>
      </c>
      <c r="N13">
        <v>142</v>
      </c>
      <c r="O13">
        <v>68.290000000000006</v>
      </c>
      <c r="R13" s="6"/>
      <c r="S13" s="6"/>
      <c r="T13" s="6"/>
      <c r="U13" s="9"/>
      <c r="V13" s="9"/>
      <c r="W13" s="9"/>
      <c r="X13" s="9"/>
    </row>
    <row r="14" spans="1:39" x14ac:dyDescent="0.35">
      <c r="A14" t="s">
        <v>62</v>
      </c>
      <c r="B14" t="s">
        <v>289</v>
      </c>
      <c r="C14" s="1">
        <v>44508</v>
      </c>
      <c r="D14">
        <v>14</v>
      </c>
      <c r="E14">
        <v>15</v>
      </c>
      <c r="F14">
        <v>13</v>
      </c>
      <c r="G14">
        <v>13</v>
      </c>
      <c r="H14">
        <v>15</v>
      </c>
      <c r="I14">
        <v>14</v>
      </c>
      <c r="J14">
        <v>14</v>
      </c>
      <c r="K14">
        <v>11</v>
      </c>
      <c r="L14">
        <v>16</v>
      </c>
      <c r="M14">
        <v>16</v>
      </c>
      <c r="N14">
        <v>141</v>
      </c>
      <c r="O14">
        <v>67.900000000000006</v>
      </c>
      <c r="R14" s="6"/>
      <c r="S14" s="6"/>
      <c r="T14" s="6"/>
      <c r="U14" s="9"/>
      <c r="V14" s="9"/>
      <c r="W14" s="9"/>
      <c r="X14" s="9"/>
    </row>
    <row r="15" spans="1:39" x14ac:dyDescent="0.35">
      <c r="A15" t="s">
        <v>62</v>
      </c>
      <c r="B15" t="s">
        <v>290</v>
      </c>
      <c r="C15" s="1">
        <v>44665</v>
      </c>
      <c r="D15">
        <v>13</v>
      </c>
      <c r="E15">
        <v>15</v>
      </c>
      <c r="F15">
        <v>14</v>
      </c>
      <c r="G15">
        <v>12</v>
      </c>
      <c r="H15">
        <v>16</v>
      </c>
      <c r="I15">
        <v>16</v>
      </c>
      <c r="J15">
        <v>15</v>
      </c>
      <c r="K15">
        <v>17</v>
      </c>
      <c r="L15">
        <v>17</v>
      </c>
      <c r="M15">
        <v>16</v>
      </c>
      <c r="N15">
        <v>151</v>
      </c>
      <c r="O15">
        <v>48.77</v>
      </c>
      <c r="R15" s="9"/>
      <c r="S15" s="9"/>
      <c r="T15" s="9"/>
      <c r="U15" s="9"/>
      <c r="V15" s="9"/>
      <c r="W15" s="9"/>
      <c r="X15" s="9"/>
    </row>
    <row r="16" spans="1:39" x14ac:dyDescent="0.35">
      <c r="A16" t="s">
        <v>62</v>
      </c>
      <c r="B16" t="s">
        <v>446</v>
      </c>
      <c r="C16" s="1">
        <v>44869</v>
      </c>
      <c r="D16">
        <v>13</v>
      </c>
      <c r="E16">
        <v>15</v>
      </c>
      <c r="F16">
        <v>13</v>
      </c>
      <c r="G16">
        <v>13</v>
      </c>
      <c r="H16">
        <v>16</v>
      </c>
      <c r="I16">
        <v>16</v>
      </c>
      <c r="J16">
        <v>16</v>
      </c>
      <c r="K16">
        <v>11</v>
      </c>
      <c r="L16">
        <v>16</v>
      </c>
      <c r="M16">
        <v>18</v>
      </c>
      <c r="N16">
        <v>147</v>
      </c>
      <c r="O16">
        <v>68.010000000000005</v>
      </c>
      <c r="R16" s="9"/>
      <c r="S16" s="9"/>
      <c r="T16" s="9"/>
      <c r="U16" s="9"/>
      <c r="V16" s="9"/>
      <c r="W16" s="9"/>
      <c r="X16" s="9"/>
    </row>
    <row r="17" spans="1:37" x14ac:dyDescent="0.35">
      <c r="C17" s="1" t="s">
        <v>469</v>
      </c>
      <c r="D17">
        <f>AVERAGE(D2:D16)</f>
        <v>13.466666666666667</v>
      </c>
      <c r="E17">
        <f t="shared" ref="E17:O17" si="0">AVERAGE(E2:E16)</f>
        <v>15.466666666666667</v>
      </c>
      <c r="F17">
        <f t="shared" si="0"/>
        <v>13.2</v>
      </c>
      <c r="G17">
        <f t="shared" si="0"/>
        <v>12.866666666666667</v>
      </c>
      <c r="H17">
        <f t="shared" si="0"/>
        <v>15.384615384615385</v>
      </c>
      <c r="I17">
        <f t="shared" si="0"/>
        <v>15.733333333333333</v>
      </c>
      <c r="J17">
        <f t="shared" si="0"/>
        <v>12.333333333333334</v>
      </c>
      <c r="K17">
        <f t="shared" si="0"/>
        <v>16.8</v>
      </c>
      <c r="L17">
        <f t="shared" si="0"/>
        <v>15.4</v>
      </c>
      <c r="M17">
        <f t="shared" si="0"/>
        <v>18</v>
      </c>
      <c r="N17">
        <f t="shared" si="0"/>
        <v>146.6</v>
      </c>
      <c r="O17">
        <f t="shared" si="0"/>
        <v>61.254666666666658</v>
      </c>
    </row>
    <row r="18" spans="1:37" x14ac:dyDescent="0.35">
      <c r="C18" s="1" t="s">
        <v>470</v>
      </c>
      <c r="D18">
        <f>STDEV(D2:D16)</f>
        <v>2.6956755492207609</v>
      </c>
      <c r="E18">
        <f t="shared" ref="E18:O18" si="1">STDEV(E2:E16)</f>
        <v>1.5055453054181616</v>
      </c>
      <c r="F18">
        <f t="shared" si="1"/>
        <v>2.7044936151312542</v>
      </c>
      <c r="G18">
        <f t="shared" si="1"/>
        <v>2.7220440498867382</v>
      </c>
      <c r="H18">
        <f t="shared" si="1"/>
        <v>1.6092680291808414</v>
      </c>
      <c r="I18">
        <f t="shared" si="1"/>
        <v>1.3870146083619754</v>
      </c>
      <c r="J18">
        <f t="shared" si="1"/>
        <v>3.0628340439782877</v>
      </c>
      <c r="K18">
        <f t="shared" si="1"/>
        <v>2.9325756597230317</v>
      </c>
      <c r="L18">
        <f t="shared" si="1"/>
        <v>1.8047556225547132</v>
      </c>
      <c r="M18">
        <f t="shared" si="1"/>
        <v>1.647508942095828</v>
      </c>
      <c r="N18">
        <f t="shared" si="1"/>
        <v>9.4928544555515924</v>
      </c>
      <c r="O18">
        <f t="shared" si="1"/>
        <v>6.6279838204246211</v>
      </c>
    </row>
    <row r="19" spans="1:37" x14ac:dyDescent="0.35">
      <c r="C19" s="1"/>
    </row>
    <row r="20" spans="1:37" x14ac:dyDescent="0.35">
      <c r="C20" s="1"/>
    </row>
    <row r="21" spans="1:37" x14ac:dyDescent="0.35">
      <c r="A21" t="s">
        <v>0</v>
      </c>
      <c r="B21" t="s">
        <v>92</v>
      </c>
      <c r="C21" t="s">
        <v>1</v>
      </c>
      <c r="D21" t="s">
        <v>440</v>
      </c>
      <c r="E21" t="s">
        <v>460</v>
      </c>
      <c r="F21" t="s">
        <v>461</v>
      </c>
      <c r="G21" t="s">
        <v>462</v>
      </c>
      <c r="H21" t="s">
        <v>463</v>
      </c>
      <c r="I21" t="s">
        <v>441</v>
      </c>
      <c r="J21" t="s">
        <v>464</v>
      </c>
      <c r="K21" t="s">
        <v>465</v>
      </c>
      <c r="L21" t="s">
        <v>466</v>
      </c>
      <c r="M21" t="s">
        <v>467</v>
      </c>
      <c r="N21" t="s">
        <v>468</v>
      </c>
      <c r="O21" t="s">
        <v>458</v>
      </c>
      <c r="Q21" t="s">
        <v>509</v>
      </c>
      <c r="R21" t="s">
        <v>510</v>
      </c>
      <c r="S21" t="s">
        <v>97</v>
      </c>
      <c r="T21" t="s">
        <v>455</v>
      </c>
      <c r="U21" t="s">
        <v>119</v>
      </c>
      <c r="V21" t="s">
        <v>456</v>
      </c>
      <c r="W21" t="s">
        <v>458</v>
      </c>
      <c r="X21" t="s">
        <v>511</v>
      </c>
      <c r="Y21" t="s">
        <v>512</v>
      </c>
    </row>
    <row r="22" spans="1:37" x14ac:dyDescent="0.35">
      <c r="A22" t="s">
        <v>49</v>
      </c>
      <c r="B22" t="s">
        <v>213</v>
      </c>
      <c r="C22" s="1">
        <v>38651</v>
      </c>
      <c r="D22">
        <v>19</v>
      </c>
      <c r="E22">
        <v>15</v>
      </c>
      <c r="F22">
        <v>20</v>
      </c>
      <c r="G22">
        <v>19</v>
      </c>
      <c r="H22">
        <v>15</v>
      </c>
      <c r="I22">
        <v>10</v>
      </c>
      <c r="J22">
        <v>12</v>
      </c>
      <c r="K22">
        <v>17</v>
      </c>
      <c r="L22">
        <v>18</v>
      </c>
      <c r="M22">
        <v>18</v>
      </c>
      <c r="N22">
        <v>163</v>
      </c>
      <c r="O22">
        <v>56.26</v>
      </c>
      <c r="Q22">
        <v>198.08</v>
      </c>
      <c r="R22">
        <f>+N40</f>
        <v>172.66666666666666</v>
      </c>
      <c r="S22">
        <v>100</v>
      </c>
      <c r="T22">
        <v>30</v>
      </c>
      <c r="U22">
        <v>20</v>
      </c>
      <c r="V22">
        <v>50</v>
      </c>
      <c r="W22">
        <f>+O40</f>
        <v>49.261666666666663</v>
      </c>
      <c r="X22">
        <f>N41</f>
        <v>6.2965910478233704</v>
      </c>
      <c r="Y22">
        <f>O41</f>
        <v>11.923421464150488</v>
      </c>
      <c r="AB22" s="9"/>
      <c r="AC22" s="9"/>
      <c r="AD22" s="9"/>
      <c r="AE22" s="9"/>
      <c r="AF22" s="9"/>
      <c r="AG22" s="9"/>
      <c r="AH22" s="9"/>
      <c r="AI22" s="9"/>
      <c r="AJ22" s="9"/>
      <c r="AK22" s="9"/>
    </row>
    <row r="23" spans="1:37" x14ac:dyDescent="0.35">
      <c r="A23" t="s">
        <v>49</v>
      </c>
      <c r="B23" t="s">
        <v>214</v>
      </c>
      <c r="C23" s="1">
        <v>39063</v>
      </c>
      <c r="D23">
        <v>18</v>
      </c>
      <c r="E23">
        <v>19</v>
      </c>
      <c r="F23">
        <v>17</v>
      </c>
      <c r="G23">
        <v>20</v>
      </c>
      <c r="H23">
        <v>17</v>
      </c>
      <c r="I23">
        <v>15</v>
      </c>
      <c r="J23">
        <v>18</v>
      </c>
      <c r="K23">
        <v>19</v>
      </c>
      <c r="L23">
        <v>17</v>
      </c>
      <c r="M23">
        <v>20</v>
      </c>
      <c r="N23">
        <v>180</v>
      </c>
      <c r="O23">
        <v>54.98</v>
      </c>
      <c r="Q23">
        <v>202.2</v>
      </c>
      <c r="R23">
        <f>N63</f>
        <v>137.44999999999999</v>
      </c>
      <c r="S23">
        <v>100</v>
      </c>
      <c r="T23">
        <v>30</v>
      </c>
      <c r="U23">
        <v>20</v>
      </c>
      <c r="V23">
        <v>50</v>
      </c>
      <c r="W23">
        <f>O63</f>
        <v>55.249999999999986</v>
      </c>
      <c r="X23">
        <f>+N64</f>
        <v>11.408560959117271</v>
      </c>
      <c r="Y23">
        <f>+O64</f>
        <v>10.828240368300149</v>
      </c>
      <c r="AB23" s="9"/>
      <c r="AC23" s="9"/>
      <c r="AD23" s="9"/>
      <c r="AE23" s="9"/>
      <c r="AF23" s="9"/>
      <c r="AG23" s="9"/>
      <c r="AH23" s="9"/>
      <c r="AI23" s="9"/>
      <c r="AJ23" s="9"/>
      <c r="AK23" s="9"/>
    </row>
    <row r="24" spans="1:37" x14ac:dyDescent="0.35">
      <c r="A24" t="s">
        <v>49</v>
      </c>
      <c r="B24" t="s">
        <v>215</v>
      </c>
      <c r="C24" s="1">
        <v>40337</v>
      </c>
      <c r="D24">
        <v>18</v>
      </c>
      <c r="E24">
        <v>19</v>
      </c>
      <c r="F24">
        <v>19</v>
      </c>
      <c r="G24">
        <v>17</v>
      </c>
      <c r="H24">
        <v>19</v>
      </c>
      <c r="I24">
        <v>17</v>
      </c>
      <c r="J24">
        <v>19</v>
      </c>
      <c r="K24">
        <v>17</v>
      </c>
      <c r="L24">
        <v>18</v>
      </c>
      <c r="M24">
        <v>19</v>
      </c>
      <c r="N24">
        <v>182</v>
      </c>
      <c r="O24">
        <v>50.84</v>
      </c>
      <c r="Q24">
        <v>205.67</v>
      </c>
      <c r="R24">
        <f>N66</f>
        <v>119</v>
      </c>
      <c r="S24">
        <v>100</v>
      </c>
      <c r="T24">
        <v>30</v>
      </c>
      <c r="U24">
        <v>20</v>
      </c>
      <c r="V24">
        <v>50</v>
      </c>
      <c r="W24">
        <f>O66</f>
        <v>44.92</v>
      </c>
      <c r="X24">
        <v>0</v>
      </c>
      <c r="Y24">
        <v>1</v>
      </c>
      <c r="AB24" s="9"/>
      <c r="AC24" s="9"/>
      <c r="AD24" s="9"/>
      <c r="AE24" s="9"/>
      <c r="AF24" s="9"/>
      <c r="AG24" s="9"/>
      <c r="AH24" s="9"/>
      <c r="AI24" s="9"/>
      <c r="AJ24" s="9"/>
      <c r="AK24" s="9"/>
    </row>
    <row r="25" spans="1:37" x14ac:dyDescent="0.35">
      <c r="A25" t="s">
        <v>49</v>
      </c>
      <c r="B25" t="s">
        <v>216</v>
      </c>
      <c r="C25" s="1">
        <v>40497</v>
      </c>
      <c r="D25">
        <v>18</v>
      </c>
      <c r="E25">
        <v>19</v>
      </c>
      <c r="F25">
        <v>18</v>
      </c>
      <c r="G25">
        <v>19</v>
      </c>
      <c r="H25">
        <v>19</v>
      </c>
      <c r="I25">
        <v>17</v>
      </c>
      <c r="J25">
        <v>15</v>
      </c>
      <c r="K25">
        <v>18</v>
      </c>
      <c r="L25">
        <v>19</v>
      </c>
      <c r="M25">
        <v>19</v>
      </c>
      <c r="N25">
        <v>181</v>
      </c>
      <c r="O25">
        <v>43.76</v>
      </c>
      <c r="Q25">
        <v>206.95</v>
      </c>
      <c r="R25">
        <f>N85</f>
        <v>140.06666666666666</v>
      </c>
      <c r="S25">
        <v>100</v>
      </c>
      <c r="T25">
        <v>30</v>
      </c>
      <c r="U25">
        <v>20</v>
      </c>
      <c r="V25">
        <v>50</v>
      </c>
      <c r="W25">
        <f>O85</f>
        <v>59.969333333333338</v>
      </c>
      <c r="X25">
        <f>N86</f>
        <v>12.348896229835203</v>
      </c>
      <c r="Y25">
        <f>O86</f>
        <v>9.1132544497926524</v>
      </c>
      <c r="AB25" s="10"/>
      <c r="AC25" s="10"/>
      <c r="AD25" s="9"/>
      <c r="AE25" s="9"/>
      <c r="AF25" s="9"/>
      <c r="AG25" s="9"/>
      <c r="AH25" s="9"/>
      <c r="AI25" s="9"/>
      <c r="AJ25" s="9"/>
      <c r="AK25" s="9"/>
    </row>
    <row r="26" spans="1:37" x14ac:dyDescent="0.35">
      <c r="A26" t="s">
        <v>49</v>
      </c>
      <c r="B26" t="s">
        <v>217</v>
      </c>
      <c r="C26" s="1">
        <v>41771</v>
      </c>
      <c r="D26">
        <v>18</v>
      </c>
      <c r="E26">
        <v>20</v>
      </c>
      <c r="F26">
        <v>18</v>
      </c>
      <c r="G26">
        <v>19</v>
      </c>
      <c r="H26">
        <v>18</v>
      </c>
      <c r="I26">
        <v>18</v>
      </c>
      <c r="J26">
        <v>16</v>
      </c>
      <c r="K26">
        <v>18</v>
      </c>
      <c r="L26">
        <v>19</v>
      </c>
      <c r="M26">
        <v>19</v>
      </c>
      <c r="N26">
        <v>183</v>
      </c>
      <c r="O26">
        <v>39.94</v>
      </c>
      <c r="Q26">
        <v>210.56</v>
      </c>
      <c r="R26">
        <f>+N90</f>
        <v>129</v>
      </c>
      <c r="S26">
        <v>100</v>
      </c>
      <c r="T26">
        <v>30</v>
      </c>
      <c r="U26">
        <v>20</v>
      </c>
      <c r="V26">
        <v>50</v>
      </c>
      <c r="W26">
        <f>+O90</f>
        <v>61.234999999999999</v>
      </c>
      <c r="X26">
        <f>N91</f>
        <v>2.8284271247461903</v>
      </c>
      <c r="Y26">
        <f>O91</f>
        <v>11.971317805488264</v>
      </c>
      <c r="AB26" s="9"/>
      <c r="AC26" s="9"/>
      <c r="AD26" s="9"/>
      <c r="AE26" s="9"/>
      <c r="AF26" s="9"/>
      <c r="AG26" s="9"/>
      <c r="AH26" s="9"/>
      <c r="AI26" s="9"/>
      <c r="AJ26" s="9"/>
      <c r="AK26" s="9"/>
    </row>
    <row r="27" spans="1:37" x14ac:dyDescent="0.35">
      <c r="A27" t="s">
        <v>49</v>
      </c>
      <c r="B27" t="s">
        <v>218</v>
      </c>
      <c r="C27" s="1">
        <v>41948</v>
      </c>
      <c r="D27">
        <v>18</v>
      </c>
      <c r="E27">
        <v>19</v>
      </c>
      <c r="F27">
        <v>19</v>
      </c>
      <c r="G27">
        <v>18</v>
      </c>
      <c r="H27">
        <v>17</v>
      </c>
      <c r="I27">
        <v>16</v>
      </c>
      <c r="J27">
        <v>11</v>
      </c>
      <c r="K27">
        <v>17</v>
      </c>
      <c r="L27">
        <v>19</v>
      </c>
      <c r="M27">
        <v>19</v>
      </c>
      <c r="N27">
        <v>173</v>
      </c>
      <c r="O27">
        <v>51.15</v>
      </c>
      <c r="Q27">
        <v>212.17</v>
      </c>
      <c r="R27">
        <f>+N108</f>
        <v>146.6</v>
      </c>
      <c r="S27">
        <v>100</v>
      </c>
      <c r="T27">
        <v>30</v>
      </c>
      <c r="U27">
        <v>20</v>
      </c>
      <c r="V27">
        <v>50</v>
      </c>
      <c r="W27">
        <f>+O108</f>
        <v>61.254666666666658</v>
      </c>
      <c r="X27">
        <f>N109</f>
        <v>9.4928544555515924</v>
      </c>
      <c r="Y27">
        <f>O109</f>
        <v>6.6279838204246211</v>
      </c>
      <c r="AB27" s="9"/>
      <c r="AC27" s="9"/>
      <c r="AD27" s="9"/>
      <c r="AE27" s="9"/>
      <c r="AF27" s="9"/>
      <c r="AG27" s="9"/>
      <c r="AH27" s="9"/>
      <c r="AI27" s="9"/>
      <c r="AJ27" s="9"/>
      <c r="AK27" s="9"/>
    </row>
    <row r="28" spans="1:37" x14ac:dyDescent="0.35">
      <c r="A28" t="s">
        <v>49</v>
      </c>
      <c r="B28" t="s">
        <v>219</v>
      </c>
      <c r="C28" s="1">
        <v>42137</v>
      </c>
      <c r="D28">
        <v>16</v>
      </c>
      <c r="E28">
        <v>19</v>
      </c>
      <c r="F28">
        <v>19</v>
      </c>
      <c r="G28">
        <v>19</v>
      </c>
      <c r="H28">
        <v>19</v>
      </c>
      <c r="I28">
        <v>17</v>
      </c>
      <c r="J28">
        <v>12</v>
      </c>
      <c r="K28">
        <v>18</v>
      </c>
      <c r="L28">
        <v>18</v>
      </c>
      <c r="M28">
        <v>19</v>
      </c>
      <c r="N28">
        <v>176</v>
      </c>
      <c r="O28">
        <v>42.84</v>
      </c>
      <c r="Q28">
        <v>215.13</v>
      </c>
      <c r="R28">
        <f>+N124</f>
        <v>145.46153846153845</v>
      </c>
      <c r="S28">
        <v>100</v>
      </c>
      <c r="T28">
        <v>30</v>
      </c>
      <c r="U28">
        <v>20</v>
      </c>
      <c r="V28">
        <v>50</v>
      </c>
      <c r="W28">
        <f>+O124</f>
        <v>63.739230769230772</v>
      </c>
      <c r="X28">
        <f>N125</f>
        <v>8.3328204970404478</v>
      </c>
      <c r="Y28">
        <f>O125</f>
        <v>9.010013375441881</v>
      </c>
      <c r="AB28" s="9"/>
      <c r="AC28" s="9"/>
      <c r="AD28" s="9"/>
      <c r="AE28" s="9"/>
      <c r="AF28" s="9"/>
      <c r="AG28" s="9"/>
      <c r="AH28" s="9"/>
      <c r="AI28" s="9"/>
      <c r="AJ28" s="9"/>
      <c r="AK28" s="9"/>
    </row>
    <row r="29" spans="1:37" x14ac:dyDescent="0.35">
      <c r="A29" t="s">
        <v>49</v>
      </c>
      <c r="B29" t="s">
        <v>220</v>
      </c>
      <c r="C29" s="1">
        <v>42303</v>
      </c>
      <c r="D29">
        <v>14</v>
      </c>
      <c r="E29">
        <v>19</v>
      </c>
      <c r="F29">
        <v>19</v>
      </c>
      <c r="G29">
        <v>19</v>
      </c>
      <c r="H29">
        <v>19</v>
      </c>
      <c r="I29">
        <v>13</v>
      </c>
      <c r="J29">
        <v>8</v>
      </c>
      <c r="K29">
        <v>17</v>
      </c>
      <c r="L29">
        <v>19</v>
      </c>
      <c r="M29">
        <v>19</v>
      </c>
      <c r="N29">
        <v>166</v>
      </c>
      <c r="O29">
        <v>68.78</v>
      </c>
      <c r="Q29">
        <v>216.75</v>
      </c>
      <c r="R29">
        <f>+N134</f>
        <v>152.71428571428572</v>
      </c>
      <c r="W29">
        <f>+O134</f>
        <v>67.015714285714282</v>
      </c>
      <c r="X29">
        <f>+N135</f>
        <v>3.8172540616821107</v>
      </c>
      <c r="Y29">
        <f>+O135</f>
        <v>3.3353403481646708</v>
      </c>
      <c r="AB29" s="9"/>
      <c r="AC29" s="9"/>
      <c r="AD29" s="9"/>
      <c r="AE29" s="9"/>
      <c r="AF29" s="9"/>
      <c r="AG29" s="9"/>
      <c r="AH29" s="9"/>
      <c r="AI29" s="9"/>
      <c r="AJ29" s="9"/>
      <c r="AK29" s="9"/>
    </row>
    <row r="30" spans="1:37" x14ac:dyDescent="0.35">
      <c r="A30" t="s">
        <v>49</v>
      </c>
      <c r="B30" t="s">
        <v>221</v>
      </c>
      <c r="C30" s="1">
        <v>42480</v>
      </c>
      <c r="D30">
        <v>15</v>
      </c>
      <c r="E30">
        <v>19</v>
      </c>
      <c r="F30">
        <v>16</v>
      </c>
      <c r="G30">
        <v>16</v>
      </c>
      <c r="H30">
        <v>18</v>
      </c>
      <c r="I30">
        <v>17</v>
      </c>
      <c r="J30">
        <v>14</v>
      </c>
      <c r="K30">
        <v>18</v>
      </c>
      <c r="L30">
        <v>19</v>
      </c>
      <c r="M30">
        <v>19</v>
      </c>
      <c r="N30">
        <v>171</v>
      </c>
      <c r="O30">
        <v>21.28</v>
      </c>
      <c r="Q30">
        <v>217.38</v>
      </c>
      <c r="R30">
        <f>+N142</f>
        <v>156</v>
      </c>
      <c r="W30">
        <f>+O142</f>
        <v>73.349999999999994</v>
      </c>
      <c r="X30">
        <f>+N143</f>
        <v>13.546217184144066</v>
      </c>
      <c r="Y30">
        <f>+O143</f>
        <v>4.8636663125670916</v>
      </c>
      <c r="AB30" s="9"/>
      <c r="AC30" s="9"/>
      <c r="AD30" s="9"/>
      <c r="AE30" s="9"/>
      <c r="AF30" s="9"/>
      <c r="AG30" s="9"/>
      <c r="AH30" s="9"/>
      <c r="AI30" s="9"/>
      <c r="AJ30" s="9"/>
      <c r="AK30" s="9"/>
    </row>
    <row r="31" spans="1:37" x14ac:dyDescent="0.35">
      <c r="A31" t="s">
        <v>49</v>
      </c>
      <c r="B31" t="s">
        <v>223</v>
      </c>
      <c r="C31" s="1">
        <v>42675</v>
      </c>
      <c r="D31">
        <v>20</v>
      </c>
      <c r="E31">
        <v>20</v>
      </c>
      <c r="F31">
        <v>17</v>
      </c>
      <c r="G31">
        <v>17</v>
      </c>
      <c r="H31">
        <v>18</v>
      </c>
      <c r="I31">
        <v>17</v>
      </c>
      <c r="J31">
        <v>13</v>
      </c>
      <c r="K31">
        <v>17</v>
      </c>
      <c r="L31">
        <v>20</v>
      </c>
      <c r="M31">
        <v>19</v>
      </c>
      <c r="N31">
        <v>178</v>
      </c>
      <c r="O31">
        <v>62.75</v>
      </c>
      <c r="Q31">
        <v>218.11</v>
      </c>
      <c r="R31">
        <f>+N150</f>
        <v>144.6</v>
      </c>
      <c r="W31">
        <f>+O150</f>
        <v>69.695999999999998</v>
      </c>
      <c r="X31">
        <f>+N151</f>
        <v>7.6354436675284294</v>
      </c>
      <c r="Y31">
        <f>+O151</f>
        <v>5.1630155916867047</v>
      </c>
      <c r="AB31" s="9"/>
      <c r="AC31" s="9"/>
      <c r="AD31" s="9"/>
      <c r="AE31" s="9"/>
      <c r="AF31" s="9"/>
      <c r="AG31" s="9"/>
      <c r="AH31" s="9"/>
      <c r="AI31" s="9"/>
      <c r="AJ31" s="9"/>
      <c r="AK31" s="9"/>
    </row>
    <row r="32" spans="1:37" x14ac:dyDescent="0.35">
      <c r="A32" t="s">
        <v>49</v>
      </c>
      <c r="B32" t="s">
        <v>224</v>
      </c>
      <c r="C32" s="1">
        <v>42894</v>
      </c>
      <c r="D32">
        <v>12</v>
      </c>
      <c r="E32">
        <v>20</v>
      </c>
      <c r="F32">
        <v>16</v>
      </c>
      <c r="G32">
        <v>20</v>
      </c>
      <c r="H32">
        <v>18</v>
      </c>
      <c r="I32">
        <v>17</v>
      </c>
      <c r="J32">
        <v>10</v>
      </c>
      <c r="K32">
        <v>19</v>
      </c>
      <c r="L32">
        <v>20</v>
      </c>
      <c r="M32">
        <v>19</v>
      </c>
      <c r="N32">
        <v>171</v>
      </c>
      <c r="O32">
        <v>51.66</v>
      </c>
      <c r="Q32">
        <v>219.08</v>
      </c>
      <c r="R32">
        <f>+N158</f>
        <v>145.19999999999999</v>
      </c>
      <c r="W32">
        <f>+O158</f>
        <v>67.631999999999991</v>
      </c>
      <c r="X32">
        <f>+N159</f>
        <v>7.3280283842245044</v>
      </c>
      <c r="Y32">
        <f>+O159</f>
        <v>7.5757686078707547</v>
      </c>
      <c r="AB32" s="9"/>
      <c r="AC32" s="9"/>
      <c r="AD32" s="9"/>
      <c r="AE32" s="9"/>
      <c r="AF32" s="9"/>
      <c r="AG32" s="9"/>
      <c r="AH32" s="9"/>
      <c r="AI32" s="9"/>
      <c r="AJ32" s="9"/>
      <c r="AK32" s="9"/>
    </row>
    <row r="33" spans="1:40" x14ac:dyDescent="0.35">
      <c r="A33" t="s">
        <v>49</v>
      </c>
      <c r="B33" t="s">
        <v>227</v>
      </c>
      <c r="C33" s="1">
        <v>43027</v>
      </c>
      <c r="D33">
        <v>15</v>
      </c>
      <c r="E33">
        <v>19</v>
      </c>
      <c r="F33">
        <v>18</v>
      </c>
      <c r="G33">
        <v>18</v>
      </c>
      <c r="H33">
        <v>18</v>
      </c>
      <c r="I33">
        <v>18</v>
      </c>
      <c r="J33">
        <v>13</v>
      </c>
      <c r="K33">
        <v>16</v>
      </c>
      <c r="L33">
        <v>18</v>
      </c>
      <c r="M33">
        <v>19</v>
      </c>
      <c r="N33">
        <v>172</v>
      </c>
      <c r="O33">
        <v>68.150000000000006</v>
      </c>
      <c r="Q33">
        <v>221.95</v>
      </c>
      <c r="R33">
        <f>+N165</f>
        <v>165.25</v>
      </c>
      <c r="W33">
        <f>+O165</f>
        <v>70.62</v>
      </c>
      <c r="X33">
        <f>+N166</f>
        <v>9.215023964519391</v>
      </c>
      <c r="Y33">
        <f>+O166</f>
        <v>8.4774288554961394</v>
      </c>
      <c r="AB33" s="11"/>
      <c r="AC33" s="11"/>
      <c r="AD33" s="11"/>
      <c r="AE33" s="11"/>
      <c r="AF33" s="11"/>
      <c r="AG33" s="11"/>
      <c r="AH33" s="9"/>
      <c r="AI33" s="9"/>
      <c r="AJ33" s="9"/>
      <c r="AK33" s="9"/>
    </row>
    <row r="34" spans="1:40" x14ac:dyDescent="0.35">
      <c r="A34" t="s">
        <v>49</v>
      </c>
      <c r="B34" t="s">
        <v>229</v>
      </c>
      <c r="C34" s="1">
        <v>43964</v>
      </c>
      <c r="D34">
        <v>13</v>
      </c>
      <c r="E34">
        <v>20</v>
      </c>
      <c r="F34">
        <v>17</v>
      </c>
      <c r="G34">
        <v>18</v>
      </c>
      <c r="H34">
        <v>17</v>
      </c>
      <c r="I34">
        <v>16</v>
      </c>
      <c r="J34">
        <v>14</v>
      </c>
      <c r="K34">
        <v>20</v>
      </c>
      <c r="L34">
        <v>18</v>
      </c>
      <c r="M34">
        <v>20</v>
      </c>
      <c r="N34">
        <v>173</v>
      </c>
      <c r="O34">
        <v>40.14</v>
      </c>
      <c r="Q34">
        <v>224.54</v>
      </c>
      <c r="R34">
        <f>+N184</f>
        <v>151.5625</v>
      </c>
      <c r="W34">
        <f>+O184</f>
        <v>63.878125000000004</v>
      </c>
      <c r="X34">
        <f>+N185</f>
        <v>9.9664018916892303</v>
      </c>
      <c r="Y34">
        <f>+O185</f>
        <v>6.9775804963706793</v>
      </c>
      <c r="AB34" s="9"/>
      <c r="AC34" s="9"/>
      <c r="AD34" s="9"/>
      <c r="AE34" s="9"/>
      <c r="AF34" s="9"/>
      <c r="AG34" s="9"/>
      <c r="AH34" s="9"/>
      <c r="AI34" s="9"/>
      <c r="AJ34" s="9"/>
      <c r="AK34" s="9"/>
    </row>
    <row r="35" spans="1:40" x14ac:dyDescent="0.35">
      <c r="A35" t="s">
        <v>49</v>
      </c>
      <c r="B35" t="s">
        <v>231</v>
      </c>
      <c r="C35" s="1">
        <v>44145</v>
      </c>
      <c r="D35">
        <v>15</v>
      </c>
      <c r="E35">
        <v>18</v>
      </c>
      <c r="F35">
        <v>13</v>
      </c>
      <c r="G35">
        <v>18</v>
      </c>
      <c r="H35">
        <v>18</v>
      </c>
      <c r="I35">
        <v>15</v>
      </c>
      <c r="J35">
        <v>15</v>
      </c>
      <c r="K35">
        <v>18</v>
      </c>
      <c r="L35">
        <v>17</v>
      </c>
      <c r="M35">
        <v>19</v>
      </c>
      <c r="N35">
        <v>166</v>
      </c>
      <c r="O35">
        <v>46.28</v>
      </c>
      <c r="Q35">
        <v>226.64</v>
      </c>
      <c r="R35">
        <f>+N189</f>
        <v>115.5</v>
      </c>
      <c r="W35">
        <f>+O189</f>
        <v>74</v>
      </c>
      <c r="X35">
        <f>+N190</f>
        <v>10.606601717798213</v>
      </c>
      <c r="Y35">
        <f>+O190</f>
        <v>15.117942981768389</v>
      </c>
      <c r="AB35" s="9"/>
      <c r="AC35" s="9"/>
      <c r="AD35" s="9"/>
      <c r="AE35" s="9"/>
      <c r="AF35" s="9"/>
      <c r="AG35" s="9"/>
      <c r="AH35" s="9"/>
      <c r="AI35" s="9"/>
      <c r="AJ35" s="9"/>
      <c r="AK35" s="9"/>
    </row>
    <row r="36" spans="1:40" x14ac:dyDescent="0.35">
      <c r="A36" t="s">
        <v>49</v>
      </c>
      <c r="B36" t="s">
        <v>233</v>
      </c>
      <c r="C36" s="1">
        <v>44307</v>
      </c>
      <c r="D36">
        <v>13</v>
      </c>
      <c r="E36">
        <v>20</v>
      </c>
      <c r="F36">
        <v>15</v>
      </c>
      <c r="G36">
        <v>17</v>
      </c>
      <c r="H36">
        <v>16</v>
      </c>
      <c r="I36">
        <v>14</v>
      </c>
      <c r="J36">
        <v>14</v>
      </c>
      <c r="K36">
        <v>20</v>
      </c>
      <c r="L36">
        <v>19</v>
      </c>
      <c r="M36">
        <v>20</v>
      </c>
      <c r="N36">
        <v>168</v>
      </c>
      <c r="O36">
        <v>40.700000000000003</v>
      </c>
      <c r="Q36">
        <v>226.86</v>
      </c>
      <c r="R36">
        <f>+N194</f>
        <v>137.5</v>
      </c>
      <c r="W36">
        <f>+O194</f>
        <v>70.245000000000005</v>
      </c>
      <c r="X36">
        <f>+N195</f>
        <v>7.7781745930520225</v>
      </c>
      <c r="Y36">
        <f>+O195</f>
        <v>16.977633816288961</v>
      </c>
      <c r="AB36" s="9"/>
      <c r="AC36" s="9"/>
      <c r="AD36" s="9"/>
      <c r="AE36" s="9"/>
      <c r="AF36" s="9"/>
      <c r="AG36" s="9"/>
      <c r="AH36" s="9"/>
      <c r="AI36" s="9"/>
      <c r="AJ36" s="9"/>
      <c r="AK36" s="9"/>
    </row>
    <row r="37" spans="1:40" x14ac:dyDescent="0.35">
      <c r="A37" t="s">
        <v>49</v>
      </c>
      <c r="B37" t="s">
        <v>234</v>
      </c>
      <c r="C37" s="1">
        <v>44509</v>
      </c>
      <c r="D37">
        <v>16</v>
      </c>
      <c r="E37">
        <v>19</v>
      </c>
      <c r="F37">
        <v>18</v>
      </c>
      <c r="G37">
        <v>16</v>
      </c>
      <c r="H37">
        <v>16</v>
      </c>
      <c r="I37">
        <v>14</v>
      </c>
      <c r="J37">
        <v>16</v>
      </c>
      <c r="K37">
        <v>16</v>
      </c>
      <c r="L37">
        <v>20</v>
      </c>
      <c r="M37">
        <v>18</v>
      </c>
      <c r="N37">
        <v>169</v>
      </c>
      <c r="O37">
        <v>62.93</v>
      </c>
      <c r="AB37" s="9"/>
      <c r="AC37" s="9"/>
      <c r="AD37" s="9"/>
      <c r="AE37" s="9"/>
      <c r="AF37" s="9"/>
      <c r="AG37" s="9"/>
      <c r="AH37" s="9"/>
      <c r="AI37" s="9"/>
      <c r="AJ37" s="9"/>
      <c r="AK37" s="9"/>
    </row>
    <row r="38" spans="1:40" x14ac:dyDescent="0.35">
      <c r="A38" t="s">
        <v>49</v>
      </c>
      <c r="B38" t="s">
        <v>235</v>
      </c>
      <c r="C38" s="1">
        <v>44665</v>
      </c>
      <c r="D38">
        <v>16</v>
      </c>
      <c r="E38">
        <v>20</v>
      </c>
      <c r="F38">
        <v>17</v>
      </c>
      <c r="G38">
        <v>16</v>
      </c>
      <c r="H38">
        <v>16</v>
      </c>
      <c r="I38">
        <v>16</v>
      </c>
      <c r="J38">
        <v>16</v>
      </c>
      <c r="K38">
        <v>19</v>
      </c>
      <c r="L38">
        <v>18</v>
      </c>
      <c r="M38">
        <v>19</v>
      </c>
      <c r="N38">
        <v>173</v>
      </c>
      <c r="O38">
        <v>44.2</v>
      </c>
      <c r="AB38" s="11"/>
      <c r="AC38" s="11"/>
      <c r="AD38" s="11"/>
      <c r="AE38" s="11"/>
      <c r="AF38" s="11"/>
      <c r="AG38" s="11"/>
      <c r="AH38" s="11"/>
      <c r="AI38" s="11"/>
      <c r="AJ38" s="11"/>
      <c r="AK38" s="9"/>
    </row>
    <row r="39" spans="1:40" x14ac:dyDescent="0.35">
      <c r="A39" t="s">
        <v>49</v>
      </c>
      <c r="B39" t="s">
        <v>442</v>
      </c>
      <c r="C39" s="1">
        <v>44866</v>
      </c>
      <c r="D39">
        <v>15</v>
      </c>
      <c r="E39">
        <v>19</v>
      </c>
      <c r="F39">
        <v>16</v>
      </c>
      <c r="G39">
        <v>14</v>
      </c>
      <c r="H39">
        <v>18</v>
      </c>
      <c r="I39">
        <v>16</v>
      </c>
      <c r="J39">
        <v>16</v>
      </c>
      <c r="K39">
        <v>16</v>
      </c>
      <c r="L39">
        <v>17</v>
      </c>
      <c r="M39">
        <v>16</v>
      </c>
      <c r="N39">
        <v>163</v>
      </c>
      <c r="O39">
        <v>40.07</v>
      </c>
      <c r="AB39" s="9"/>
      <c r="AC39" s="9"/>
      <c r="AD39" s="9"/>
      <c r="AE39" s="9"/>
      <c r="AF39" s="9"/>
      <c r="AG39" s="9"/>
      <c r="AH39" s="9"/>
      <c r="AI39" s="9"/>
      <c r="AJ39" s="9"/>
      <c r="AK39" s="9"/>
    </row>
    <row r="40" spans="1:40" x14ac:dyDescent="0.35">
      <c r="C40" s="1" t="s">
        <v>469</v>
      </c>
      <c r="D40">
        <f>AVERAGE(D22:D39)</f>
        <v>16.055555555555557</v>
      </c>
      <c r="E40">
        <f t="shared" ref="E40:O40" si="2">AVERAGE(E22:E39)</f>
        <v>19.055555555555557</v>
      </c>
      <c r="F40">
        <f t="shared" si="2"/>
        <v>17.333333333333332</v>
      </c>
      <c r="G40">
        <f t="shared" si="2"/>
        <v>17.777777777777779</v>
      </c>
      <c r="H40">
        <f t="shared" si="2"/>
        <v>17.555555555555557</v>
      </c>
      <c r="I40">
        <f t="shared" si="2"/>
        <v>15.722222222222221</v>
      </c>
      <c r="J40">
        <f t="shared" si="2"/>
        <v>14</v>
      </c>
      <c r="K40">
        <f t="shared" si="2"/>
        <v>17.777777777777779</v>
      </c>
      <c r="L40">
        <f t="shared" si="2"/>
        <v>18.5</v>
      </c>
      <c r="M40">
        <f t="shared" si="2"/>
        <v>18.888888888888889</v>
      </c>
      <c r="N40">
        <f t="shared" si="2"/>
        <v>172.66666666666666</v>
      </c>
      <c r="O40">
        <f t="shared" si="2"/>
        <v>49.261666666666663</v>
      </c>
      <c r="AB40" s="9"/>
      <c r="AC40" s="9"/>
      <c r="AD40" s="9"/>
      <c r="AE40" s="9"/>
      <c r="AF40" s="9"/>
      <c r="AG40" s="9"/>
      <c r="AH40" s="9"/>
      <c r="AI40" s="9"/>
      <c r="AJ40" s="9"/>
      <c r="AK40" s="9"/>
    </row>
    <row r="41" spans="1:40" x14ac:dyDescent="0.35">
      <c r="C41" s="1" t="s">
        <v>470</v>
      </c>
      <c r="D41">
        <f>STDEV(D22:D39)</f>
        <v>2.2614993002358665</v>
      </c>
      <c r="E41">
        <f t="shared" ref="E41:O41" si="3">STDEV(E22:E39)</f>
        <v>1.1617543641469044</v>
      </c>
      <c r="F41">
        <f t="shared" si="3"/>
        <v>1.7149858514250884</v>
      </c>
      <c r="G41">
        <f t="shared" si="3"/>
        <v>1.5924659219017219</v>
      </c>
      <c r="H41">
        <f t="shared" si="3"/>
        <v>1.1991282236408356</v>
      </c>
      <c r="I41">
        <f t="shared" si="3"/>
        <v>1.9942728456774785</v>
      </c>
      <c r="J41">
        <f t="shared" si="3"/>
        <v>2.765331593774861</v>
      </c>
      <c r="K41">
        <f t="shared" si="3"/>
        <v>1.262842524557225</v>
      </c>
      <c r="L41">
        <f t="shared" si="3"/>
        <v>0.98518436614377802</v>
      </c>
      <c r="M41">
        <f t="shared" si="3"/>
        <v>0.90025413986266634</v>
      </c>
      <c r="N41">
        <f t="shared" si="3"/>
        <v>6.2965910478233704</v>
      </c>
      <c r="O41">
        <f t="shared" si="3"/>
        <v>11.923421464150488</v>
      </c>
      <c r="AB41" s="9"/>
      <c r="AC41" s="9"/>
      <c r="AD41" s="9"/>
      <c r="AE41" s="9"/>
      <c r="AF41" s="9"/>
      <c r="AG41" s="9"/>
      <c r="AH41" s="9"/>
      <c r="AI41" s="9"/>
      <c r="AJ41" s="9"/>
      <c r="AK41" s="9"/>
    </row>
    <row r="42" spans="1:40" x14ac:dyDescent="0.35">
      <c r="C42" s="1"/>
      <c r="AB42" s="9"/>
      <c r="AC42" s="9"/>
      <c r="AD42" s="9"/>
      <c r="AE42" s="9"/>
      <c r="AF42" s="9"/>
      <c r="AG42" s="9"/>
      <c r="AH42" s="9"/>
      <c r="AI42" s="9"/>
      <c r="AJ42" s="9"/>
      <c r="AK42" s="9"/>
    </row>
    <row r="43" spans="1:40" x14ac:dyDescent="0.35">
      <c r="A43" t="s">
        <v>56</v>
      </c>
      <c r="B43" t="s">
        <v>236</v>
      </c>
      <c r="C43" s="1">
        <v>36804</v>
      </c>
      <c r="D43">
        <v>15</v>
      </c>
      <c r="E43">
        <v>14</v>
      </c>
      <c r="F43">
        <v>16</v>
      </c>
      <c r="G43">
        <v>7</v>
      </c>
      <c r="I43">
        <v>10</v>
      </c>
      <c r="J43">
        <v>7</v>
      </c>
      <c r="K43">
        <v>18</v>
      </c>
      <c r="L43">
        <v>17</v>
      </c>
      <c r="M43">
        <v>20</v>
      </c>
      <c r="N43">
        <v>124</v>
      </c>
      <c r="O43">
        <v>40.98</v>
      </c>
    </row>
    <row r="44" spans="1:40" x14ac:dyDescent="0.35">
      <c r="A44" t="s">
        <v>56</v>
      </c>
      <c r="B44" t="s">
        <v>237</v>
      </c>
      <c r="C44" s="1">
        <v>37221</v>
      </c>
      <c r="D44">
        <v>19</v>
      </c>
      <c r="E44">
        <v>14</v>
      </c>
      <c r="F44">
        <v>14</v>
      </c>
      <c r="G44">
        <v>10</v>
      </c>
      <c r="I44">
        <v>8</v>
      </c>
      <c r="J44">
        <v>13</v>
      </c>
      <c r="K44">
        <v>15</v>
      </c>
      <c r="L44">
        <v>15</v>
      </c>
      <c r="M44">
        <v>19</v>
      </c>
      <c r="N44">
        <v>127</v>
      </c>
      <c r="O44">
        <v>57.24</v>
      </c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</row>
    <row r="45" spans="1:40" x14ac:dyDescent="0.35">
      <c r="A45" t="s">
        <v>56</v>
      </c>
      <c r="B45" t="s">
        <v>238</v>
      </c>
      <c r="C45" s="1">
        <v>37963</v>
      </c>
      <c r="D45">
        <v>14</v>
      </c>
      <c r="E45">
        <v>15</v>
      </c>
      <c r="F45">
        <v>14</v>
      </c>
      <c r="G45">
        <v>5</v>
      </c>
      <c r="H45">
        <v>15</v>
      </c>
      <c r="I45">
        <v>17</v>
      </c>
      <c r="J45">
        <v>17</v>
      </c>
      <c r="K45">
        <v>20</v>
      </c>
      <c r="L45">
        <v>20</v>
      </c>
      <c r="M45">
        <v>20</v>
      </c>
      <c r="N45">
        <v>157</v>
      </c>
      <c r="O45">
        <v>40.01</v>
      </c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</row>
    <row r="46" spans="1:40" x14ac:dyDescent="0.35">
      <c r="A46" t="s">
        <v>56</v>
      </c>
      <c r="B46" t="s">
        <v>239</v>
      </c>
      <c r="C46" s="1">
        <v>38103</v>
      </c>
      <c r="D46">
        <v>11</v>
      </c>
      <c r="E46">
        <v>15</v>
      </c>
      <c r="F46">
        <v>8</v>
      </c>
      <c r="G46">
        <v>11</v>
      </c>
      <c r="H46">
        <v>16</v>
      </c>
      <c r="I46">
        <v>11</v>
      </c>
      <c r="J46">
        <v>10</v>
      </c>
      <c r="K46">
        <v>20</v>
      </c>
      <c r="L46">
        <v>17</v>
      </c>
      <c r="M46">
        <v>20</v>
      </c>
      <c r="N46">
        <v>139</v>
      </c>
      <c r="O46">
        <v>59.82</v>
      </c>
      <c r="AB46" s="11"/>
      <c r="AC46" s="11"/>
      <c r="AD46" s="11"/>
      <c r="AE46" s="9"/>
      <c r="AF46" s="9"/>
      <c r="AG46" s="9"/>
      <c r="AH46" s="9"/>
      <c r="AI46" s="9"/>
      <c r="AJ46" s="9"/>
      <c r="AK46" s="9"/>
      <c r="AL46" s="9"/>
      <c r="AM46" s="9"/>
      <c r="AN46" s="9"/>
    </row>
    <row r="47" spans="1:40" x14ac:dyDescent="0.35">
      <c r="A47" t="s">
        <v>56</v>
      </c>
      <c r="B47" t="s">
        <v>240</v>
      </c>
      <c r="C47" s="1">
        <v>38281</v>
      </c>
      <c r="D47">
        <v>11</v>
      </c>
      <c r="E47">
        <v>15</v>
      </c>
      <c r="F47">
        <v>10</v>
      </c>
      <c r="G47">
        <v>10</v>
      </c>
      <c r="H47">
        <v>14</v>
      </c>
      <c r="I47">
        <v>10</v>
      </c>
      <c r="J47">
        <v>9</v>
      </c>
      <c r="K47">
        <v>18</v>
      </c>
      <c r="L47">
        <v>17</v>
      </c>
      <c r="M47">
        <v>18</v>
      </c>
      <c r="N47">
        <v>132</v>
      </c>
      <c r="O47">
        <v>65.08</v>
      </c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</row>
    <row r="48" spans="1:40" x14ac:dyDescent="0.35">
      <c r="A48" t="s">
        <v>56</v>
      </c>
      <c r="B48" t="s">
        <v>241</v>
      </c>
      <c r="C48" s="1">
        <v>38651</v>
      </c>
      <c r="D48">
        <v>10</v>
      </c>
      <c r="E48">
        <v>7</v>
      </c>
      <c r="F48">
        <v>6</v>
      </c>
      <c r="G48">
        <v>6</v>
      </c>
      <c r="H48">
        <v>17</v>
      </c>
      <c r="I48">
        <v>11</v>
      </c>
      <c r="J48">
        <v>8</v>
      </c>
      <c r="K48">
        <v>15</v>
      </c>
      <c r="L48">
        <v>14</v>
      </c>
      <c r="M48">
        <v>18</v>
      </c>
      <c r="N48">
        <v>112</v>
      </c>
      <c r="O48">
        <v>34.69</v>
      </c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</row>
    <row r="49" spans="1:40" x14ac:dyDescent="0.35">
      <c r="A49" t="s">
        <v>56</v>
      </c>
      <c r="B49" t="s">
        <v>242</v>
      </c>
      <c r="C49" s="1">
        <v>40148</v>
      </c>
      <c r="D49">
        <v>12</v>
      </c>
      <c r="E49">
        <v>7</v>
      </c>
      <c r="F49">
        <v>11</v>
      </c>
      <c r="G49">
        <v>2</v>
      </c>
      <c r="H49">
        <v>12</v>
      </c>
      <c r="I49">
        <v>13</v>
      </c>
      <c r="J49">
        <v>14</v>
      </c>
      <c r="K49">
        <v>20</v>
      </c>
      <c r="L49">
        <v>14</v>
      </c>
      <c r="M49">
        <v>19</v>
      </c>
      <c r="N49">
        <v>124</v>
      </c>
      <c r="O49">
        <v>67.64</v>
      </c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</row>
    <row r="50" spans="1:40" x14ac:dyDescent="0.35">
      <c r="A50" t="s">
        <v>56</v>
      </c>
      <c r="B50" t="s">
        <v>243</v>
      </c>
      <c r="C50" s="1">
        <v>40337</v>
      </c>
      <c r="D50">
        <v>10</v>
      </c>
      <c r="E50">
        <v>5</v>
      </c>
      <c r="F50">
        <v>11</v>
      </c>
      <c r="G50">
        <v>2</v>
      </c>
      <c r="H50">
        <v>14</v>
      </c>
      <c r="I50">
        <v>17</v>
      </c>
      <c r="J50">
        <v>18</v>
      </c>
      <c r="K50">
        <v>18</v>
      </c>
      <c r="L50">
        <v>17</v>
      </c>
      <c r="M50">
        <v>19</v>
      </c>
      <c r="N50">
        <v>131</v>
      </c>
      <c r="O50">
        <v>60.52</v>
      </c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</row>
    <row r="51" spans="1:40" x14ac:dyDescent="0.35">
      <c r="A51" t="s">
        <v>56</v>
      </c>
      <c r="B51" t="s">
        <v>244</v>
      </c>
      <c r="C51" s="1">
        <v>41016</v>
      </c>
      <c r="D51">
        <v>15</v>
      </c>
      <c r="E51">
        <v>11</v>
      </c>
      <c r="F51">
        <v>13</v>
      </c>
      <c r="G51">
        <v>5</v>
      </c>
      <c r="H51">
        <v>16</v>
      </c>
      <c r="I51">
        <v>16</v>
      </c>
      <c r="J51">
        <v>15</v>
      </c>
      <c r="K51">
        <v>19</v>
      </c>
      <c r="L51">
        <v>16</v>
      </c>
      <c r="M51">
        <v>18</v>
      </c>
      <c r="N51">
        <v>144</v>
      </c>
      <c r="O51">
        <v>51.15</v>
      </c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</row>
    <row r="52" spans="1:40" x14ac:dyDescent="0.35">
      <c r="A52" t="s">
        <v>56</v>
      </c>
      <c r="B52" t="s">
        <v>245</v>
      </c>
      <c r="C52" s="1">
        <v>41192</v>
      </c>
      <c r="D52">
        <v>18</v>
      </c>
      <c r="E52">
        <v>15</v>
      </c>
      <c r="F52">
        <v>12</v>
      </c>
      <c r="G52">
        <v>10</v>
      </c>
      <c r="H52">
        <v>15</v>
      </c>
      <c r="I52">
        <v>13</v>
      </c>
      <c r="J52">
        <v>13</v>
      </c>
      <c r="K52">
        <v>19</v>
      </c>
      <c r="L52">
        <v>16</v>
      </c>
      <c r="M52">
        <v>19</v>
      </c>
      <c r="N52">
        <v>150</v>
      </c>
      <c r="O52">
        <v>62.2</v>
      </c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</row>
    <row r="53" spans="1:40" x14ac:dyDescent="0.35">
      <c r="A53" t="s">
        <v>56</v>
      </c>
      <c r="B53" t="s">
        <v>246</v>
      </c>
      <c r="C53" s="1">
        <v>41771</v>
      </c>
      <c r="D53">
        <v>18</v>
      </c>
      <c r="E53">
        <v>6</v>
      </c>
      <c r="F53">
        <v>7</v>
      </c>
      <c r="G53">
        <v>5</v>
      </c>
      <c r="H53">
        <v>16</v>
      </c>
      <c r="I53">
        <v>15</v>
      </c>
      <c r="J53">
        <v>11</v>
      </c>
      <c r="K53">
        <v>19</v>
      </c>
      <c r="L53">
        <v>17</v>
      </c>
      <c r="M53">
        <v>19</v>
      </c>
      <c r="N53">
        <v>133</v>
      </c>
      <c r="O53">
        <v>57.01</v>
      </c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</row>
    <row r="54" spans="1:40" x14ac:dyDescent="0.35">
      <c r="A54" t="s">
        <v>56</v>
      </c>
      <c r="B54" t="s">
        <v>247</v>
      </c>
      <c r="C54" s="1">
        <v>41953</v>
      </c>
      <c r="D54">
        <v>8</v>
      </c>
      <c r="E54">
        <v>6</v>
      </c>
      <c r="F54">
        <v>7</v>
      </c>
      <c r="G54">
        <v>3</v>
      </c>
      <c r="H54">
        <v>18</v>
      </c>
      <c r="I54">
        <v>17</v>
      </c>
      <c r="J54">
        <v>11</v>
      </c>
      <c r="K54">
        <v>19</v>
      </c>
      <c r="L54">
        <v>18</v>
      </c>
      <c r="M54">
        <v>19</v>
      </c>
      <c r="N54">
        <v>126</v>
      </c>
      <c r="O54">
        <v>59.93</v>
      </c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</row>
    <row r="55" spans="1:40" x14ac:dyDescent="0.35">
      <c r="A55" t="s">
        <v>56</v>
      </c>
      <c r="B55" t="s">
        <v>248</v>
      </c>
      <c r="C55" s="1">
        <v>42137</v>
      </c>
      <c r="D55">
        <v>14</v>
      </c>
      <c r="E55">
        <v>7</v>
      </c>
      <c r="F55">
        <v>12</v>
      </c>
      <c r="G55">
        <v>6</v>
      </c>
      <c r="H55">
        <v>19</v>
      </c>
      <c r="I55">
        <v>19</v>
      </c>
      <c r="J55">
        <v>14</v>
      </c>
      <c r="K55">
        <v>19</v>
      </c>
      <c r="L55">
        <v>17</v>
      </c>
      <c r="M55">
        <v>17</v>
      </c>
      <c r="N55">
        <v>144</v>
      </c>
      <c r="O55">
        <v>51.85</v>
      </c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</row>
    <row r="56" spans="1:40" x14ac:dyDescent="0.35">
      <c r="A56" t="s">
        <v>56</v>
      </c>
      <c r="B56" t="s">
        <v>250</v>
      </c>
      <c r="C56" s="1">
        <v>42303</v>
      </c>
      <c r="D56">
        <v>18</v>
      </c>
      <c r="E56">
        <v>6</v>
      </c>
      <c r="F56">
        <v>13</v>
      </c>
      <c r="G56">
        <v>5</v>
      </c>
      <c r="H56">
        <v>16</v>
      </c>
      <c r="I56">
        <v>18</v>
      </c>
      <c r="J56">
        <v>12</v>
      </c>
      <c r="K56">
        <v>19</v>
      </c>
      <c r="L56">
        <v>17</v>
      </c>
      <c r="M56">
        <v>19</v>
      </c>
      <c r="N56">
        <v>143</v>
      </c>
      <c r="O56">
        <v>73.349999999999994</v>
      </c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</row>
    <row r="57" spans="1:40" x14ac:dyDescent="0.35">
      <c r="A57" t="s">
        <v>56</v>
      </c>
      <c r="B57" t="s">
        <v>252</v>
      </c>
      <c r="C57" s="1">
        <v>43965</v>
      </c>
      <c r="D57">
        <v>16</v>
      </c>
      <c r="E57">
        <v>10</v>
      </c>
      <c r="F57">
        <v>14</v>
      </c>
      <c r="G57">
        <v>8</v>
      </c>
      <c r="H57">
        <v>17</v>
      </c>
      <c r="I57">
        <v>17</v>
      </c>
      <c r="J57">
        <v>15</v>
      </c>
      <c r="K57">
        <v>20</v>
      </c>
      <c r="L57">
        <v>17</v>
      </c>
      <c r="M57">
        <v>20</v>
      </c>
      <c r="N57">
        <v>154</v>
      </c>
      <c r="O57">
        <v>39.42</v>
      </c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</row>
    <row r="58" spans="1:40" x14ac:dyDescent="0.35">
      <c r="A58" t="s">
        <v>56</v>
      </c>
      <c r="B58" t="s">
        <v>253</v>
      </c>
      <c r="C58" s="1">
        <v>44145</v>
      </c>
      <c r="D58">
        <v>18</v>
      </c>
      <c r="E58">
        <v>14</v>
      </c>
      <c r="F58">
        <v>16</v>
      </c>
      <c r="G58">
        <v>6</v>
      </c>
      <c r="H58">
        <v>15</v>
      </c>
      <c r="I58">
        <v>16</v>
      </c>
      <c r="J58">
        <v>15</v>
      </c>
      <c r="K58">
        <v>18</v>
      </c>
      <c r="L58">
        <v>14</v>
      </c>
      <c r="M58">
        <v>17</v>
      </c>
      <c r="N58">
        <v>149</v>
      </c>
      <c r="O58">
        <v>65.540000000000006</v>
      </c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</row>
    <row r="59" spans="1:40" x14ac:dyDescent="0.35">
      <c r="A59" t="s">
        <v>56</v>
      </c>
      <c r="B59" t="s">
        <v>255</v>
      </c>
      <c r="C59" s="1">
        <v>44307</v>
      </c>
      <c r="D59">
        <v>11</v>
      </c>
      <c r="E59">
        <v>10</v>
      </c>
      <c r="F59">
        <v>11</v>
      </c>
      <c r="G59">
        <v>8</v>
      </c>
      <c r="H59">
        <v>16</v>
      </c>
      <c r="I59">
        <v>13</v>
      </c>
      <c r="J59">
        <v>15</v>
      </c>
      <c r="K59">
        <v>20</v>
      </c>
      <c r="L59">
        <v>16</v>
      </c>
      <c r="M59">
        <v>16</v>
      </c>
      <c r="N59">
        <v>136</v>
      </c>
      <c r="O59">
        <v>41.62</v>
      </c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</row>
    <row r="60" spans="1:40" x14ac:dyDescent="0.35">
      <c r="A60" t="s">
        <v>56</v>
      </c>
      <c r="B60" t="s">
        <v>256</v>
      </c>
      <c r="C60" s="1">
        <v>44508</v>
      </c>
      <c r="D60">
        <v>14</v>
      </c>
      <c r="E60">
        <v>10</v>
      </c>
      <c r="F60">
        <v>12</v>
      </c>
      <c r="G60">
        <v>8</v>
      </c>
      <c r="H60">
        <v>16</v>
      </c>
      <c r="I60">
        <v>14</v>
      </c>
      <c r="J60">
        <v>14</v>
      </c>
      <c r="K60">
        <v>16</v>
      </c>
      <c r="L60">
        <v>17</v>
      </c>
      <c r="M60">
        <v>17</v>
      </c>
      <c r="N60">
        <v>138</v>
      </c>
      <c r="O60">
        <v>64.09</v>
      </c>
      <c r="AB60" s="10"/>
      <c r="AC60" s="10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</row>
    <row r="61" spans="1:40" x14ac:dyDescent="0.35">
      <c r="A61" t="s">
        <v>56</v>
      </c>
      <c r="B61" t="s">
        <v>257</v>
      </c>
      <c r="C61" s="1">
        <v>44665</v>
      </c>
      <c r="D61">
        <v>16</v>
      </c>
      <c r="E61">
        <v>10</v>
      </c>
      <c r="F61">
        <v>13</v>
      </c>
      <c r="G61">
        <v>10</v>
      </c>
      <c r="H61">
        <v>16</v>
      </c>
      <c r="I61">
        <v>15</v>
      </c>
      <c r="J61">
        <v>15</v>
      </c>
      <c r="K61">
        <v>17</v>
      </c>
      <c r="L61">
        <v>16</v>
      </c>
      <c r="M61">
        <v>16</v>
      </c>
      <c r="N61">
        <v>144</v>
      </c>
      <c r="O61">
        <v>59.07</v>
      </c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</row>
    <row r="62" spans="1:40" x14ac:dyDescent="0.35">
      <c r="A62" t="s">
        <v>56</v>
      </c>
      <c r="B62" t="s">
        <v>444</v>
      </c>
      <c r="C62" s="1">
        <v>44866</v>
      </c>
      <c r="D62">
        <v>16</v>
      </c>
      <c r="E62">
        <v>9</v>
      </c>
      <c r="F62">
        <v>16</v>
      </c>
      <c r="G62">
        <v>6</v>
      </c>
      <c r="H62">
        <v>15</v>
      </c>
      <c r="I62">
        <v>14</v>
      </c>
      <c r="J62">
        <v>14</v>
      </c>
      <c r="K62">
        <v>16</v>
      </c>
      <c r="L62">
        <v>18</v>
      </c>
      <c r="M62">
        <v>18</v>
      </c>
      <c r="N62">
        <v>142</v>
      </c>
      <c r="O62">
        <v>53.79</v>
      </c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</row>
    <row r="63" spans="1:40" x14ac:dyDescent="0.35">
      <c r="C63" s="1" t="s">
        <v>469</v>
      </c>
      <c r="D63">
        <f>AVERAGE(D43:D62)</f>
        <v>14.2</v>
      </c>
      <c r="E63">
        <f t="shared" ref="E63:O63" si="4">AVERAGE(E43:E62)</f>
        <v>10.3</v>
      </c>
      <c r="F63">
        <f t="shared" si="4"/>
        <v>11.8</v>
      </c>
      <c r="G63">
        <f t="shared" si="4"/>
        <v>6.65</v>
      </c>
      <c r="H63">
        <f t="shared" si="4"/>
        <v>15.722222222222221</v>
      </c>
      <c r="I63">
        <f t="shared" si="4"/>
        <v>14.2</v>
      </c>
      <c r="J63">
        <f t="shared" si="4"/>
        <v>13</v>
      </c>
      <c r="K63">
        <f t="shared" si="4"/>
        <v>18.25</v>
      </c>
      <c r="L63">
        <f t="shared" si="4"/>
        <v>16.5</v>
      </c>
      <c r="M63">
        <f t="shared" si="4"/>
        <v>18.399999999999999</v>
      </c>
      <c r="N63">
        <f t="shared" si="4"/>
        <v>137.44999999999999</v>
      </c>
      <c r="O63">
        <f t="shared" si="4"/>
        <v>55.249999999999986</v>
      </c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</row>
    <row r="64" spans="1:40" x14ac:dyDescent="0.35">
      <c r="C64" s="1" t="s">
        <v>470</v>
      </c>
      <c r="D64">
        <f>STDEV(D43:D62)</f>
        <v>3.2541471515914147</v>
      </c>
      <c r="E64">
        <f t="shared" ref="E64:O64" si="5">STDEV(E43:E62)</f>
        <v>3.614299087615306</v>
      </c>
      <c r="F64">
        <f t="shared" si="5"/>
        <v>3.0017538732863267</v>
      </c>
      <c r="G64">
        <f t="shared" si="5"/>
        <v>2.7003898354048608</v>
      </c>
      <c r="H64">
        <f t="shared" si="5"/>
        <v>1.5645166724265525</v>
      </c>
      <c r="I64">
        <f t="shared" si="5"/>
        <v>3.036618618064991</v>
      </c>
      <c r="J64">
        <f t="shared" si="5"/>
        <v>2.9019050004400464</v>
      </c>
      <c r="K64">
        <f t="shared" si="5"/>
        <v>1.6503588126605426</v>
      </c>
      <c r="L64">
        <f t="shared" si="5"/>
        <v>1.4689774459950382</v>
      </c>
      <c r="M64">
        <f t="shared" si="5"/>
        <v>1.2732056517228265</v>
      </c>
      <c r="N64">
        <f t="shared" si="5"/>
        <v>11.408560959117271</v>
      </c>
      <c r="O64">
        <f t="shared" si="5"/>
        <v>10.828240368300149</v>
      </c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</row>
    <row r="65" spans="1:40" x14ac:dyDescent="0.35">
      <c r="C65" s="1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</row>
    <row r="66" spans="1:40" x14ac:dyDescent="0.35">
      <c r="A66" t="s">
        <v>59</v>
      </c>
      <c r="B66" t="s">
        <v>258</v>
      </c>
      <c r="C66" s="1">
        <v>36810</v>
      </c>
      <c r="D66">
        <v>14</v>
      </c>
      <c r="E66">
        <v>15</v>
      </c>
      <c r="F66">
        <v>12</v>
      </c>
      <c r="G66">
        <v>7</v>
      </c>
      <c r="I66">
        <v>13</v>
      </c>
      <c r="J66">
        <v>12</v>
      </c>
      <c r="K66">
        <v>19</v>
      </c>
      <c r="L66">
        <v>12</v>
      </c>
      <c r="M66">
        <v>15</v>
      </c>
      <c r="N66">
        <v>119</v>
      </c>
      <c r="O66">
        <v>44.92</v>
      </c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</row>
    <row r="67" spans="1:40" x14ac:dyDescent="0.35">
      <c r="C67" s="1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</row>
    <row r="68" spans="1:40" x14ac:dyDescent="0.35">
      <c r="C68" s="1"/>
      <c r="AB68" s="11"/>
      <c r="AC68" s="11"/>
      <c r="AD68" s="11"/>
      <c r="AE68" s="11"/>
      <c r="AF68" s="11"/>
      <c r="AG68" s="11"/>
      <c r="AH68" s="9"/>
      <c r="AI68" s="9"/>
      <c r="AJ68" s="9"/>
      <c r="AK68" s="9"/>
      <c r="AL68" s="9"/>
      <c r="AM68" s="9"/>
      <c r="AN68" s="9"/>
    </row>
    <row r="69" spans="1:40" x14ac:dyDescent="0.35">
      <c r="C69" s="1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</row>
    <row r="70" spans="1:40" x14ac:dyDescent="0.35">
      <c r="A70" t="s">
        <v>60</v>
      </c>
      <c r="B70" t="s">
        <v>259</v>
      </c>
      <c r="C70" s="1">
        <v>36810</v>
      </c>
      <c r="D70">
        <v>13</v>
      </c>
      <c r="E70">
        <v>15</v>
      </c>
      <c r="F70">
        <v>12</v>
      </c>
      <c r="G70">
        <v>9</v>
      </c>
      <c r="I70">
        <v>13</v>
      </c>
      <c r="J70">
        <v>13</v>
      </c>
      <c r="K70">
        <v>7</v>
      </c>
      <c r="L70">
        <v>18</v>
      </c>
      <c r="M70">
        <v>17</v>
      </c>
      <c r="N70">
        <v>117</v>
      </c>
      <c r="O70">
        <v>50.76</v>
      </c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</row>
    <row r="71" spans="1:40" x14ac:dyDescent="0.35">
      <c r="A71" t="s">
        <v>60</v>
      </c>
      <c r="B71" t="s">
        <v>260</v>
      </c>
      <c r="C71" s="1">
        <v>37221</v>
      </c>
      <c r="D71">
        <v>14</v>
      </c>
      <c r="E71">
        <v>15</v>
      </c>
      <c r="F71">
        <v>12</v>
      </c>
      <c r="G71">
        <v>6</v>
      </c>
      <c r="I71">
        <v>17</v>
      </c>
      <c r="J71">
        <v>16</v>
      </c>
      <c r="K71">
        <v>15</v>
      </c>
      <c r="L71">
        <v>18</v>
      </c>
      <c r="M71">
        <v>11</v>
      </c>
      <c r="N71">
        <v>124</v>
      </c>
      <c r="O71">
        <v>55.88</v>
      </c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</row>
    <row r="72" spans="1:40" x14ac:dyDescent="0.35">
      <c r="A72" t="s">
        <v>60</v>
      </c>
      <c r="B72" t="s">
        <v>261</v>
      </c>
      <c r="C72" s="1">
        <v>38110</v>
      </c>
      <c r="D72">
        <v>15</v>
      </c>
      <c r="E72">
        <v>15</v>
      </c>
      <c r="F72">
        <v>15</v>
      </c>
      <c r="G72">
        <v>13</v>
      </c>
      <c r="H72">
        <v>13</v>
      </c>
      <c r="I72">
        <v>12</v>
      </c>
      <c r="J72">
        <v>9</v>
      </c>
      <c r="K72">
        <v>20</v>
      </c>
      <c r="L72">
        <v>16</v>
      </c>
      <c r="M72">
        <v>19</v>
      </c>
      <c r="N72">
        <v>147</v>
      </c>
      <c r="O72">
        <v>61.96</v>
      </c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</row>
    <row r="73" spans="1:40" x14ac:dyDescent="0.35">
      <c r="A73" t="s">
        <v>60</v>
      </c>
      <c r="B73" t="s">
        <v>262</v>
      </c>
      <c r="C73" s="1">
        <v>38482</v>
      </c>
      <c r="D73">
        <v>17</v>
      </c>
      <c r="E73">
        <v>10</v>
      </c>
      <c r="F73">
        <v>11</v>
      </c>
      <c r="G73">
        <v>9</v>
      </c>
      <c r="H73">
        <v>14</v>
      </c>
      <c r="I73">
        <v>11</v>
      </c>
      <c r="J73">
        <v>12</v>
      </c>
      <c r="K73">
        <v>14</v>
      </c>
      <c r="L73">
        <v>15</v>
      </c>
      <c r="M73">
        <v>16</v>
      </c>
      <c r="N73">
        <v>129</v>
      </c>
      <c r="O73">
        <v>46.69</v>
      </c>
      <c r="AB73" s="11"/>
      <c r="AC73" s="11"/>
      <c r="AD73" s="11"/>
      <c r="AE73" s="11"/>
      <c r="AF73" s="11"/>
      <c r="AG73" s="11"/>
      <c r="AH73" s="11"/>
      <c r="AI73" s="11"/>
      <c r="AJ73" s="11"/>
      <c r="AK73" s="9"/>
      <c r="AL73" s="9"/>
      <c r="AM73" s="9"/>
      <c r="AN73" s="9"/>
    </row>
    <row r="74" spans="1:40" x14ac:dyDescent="0.35">
      <c r="A74" t="s">
        <v>60</v>
      </c>
      <c r="B74" t="s">
        <v>263</v>
      </c>
      <c r="C74" s="1">
        <v>39063</v>
      </c>
      <c r="D74">
        <v>13</v>
      </c>
      <c r="E74">
        <v>13</v>
      </c>
      <c r="F74">
        <v>11</v>
      </c>
      <c r="G74">
        <v>8</v>
      </c>
      <c r="H74">
        <v>15</v>
      </c>
      <c r="I74">
        <v>15</v>
      </c>
      <c r="J74">
        <v>14</v>
      </c>
      <c r="K74">
        <v>17</v>
      </c>
      <c r="L74">
        <v>18</v>
      </c>
      <c r="M74">
        <v>16</v>
      </c>
      <c r="N74">
        <v>140</v>
      </c>
      <c r="O74">
        <v>65.11</v>
      </c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</row>
    <row r="75" spans="1:40" x14ac:dyDescent="0.35">
      <c r="A75" t="s">
        <v>60</v>
      </c>
      <c r="B75" t="s">
        <v>264</v>
      </c>
      <c r="C75" s="1">
        <v>40148</v>
      </c>
      <c r="D75">
        <v>10</v>
      </c>
      <c r="E75">
        <v>6</v>
      </c>
      <c r="F75">
        <v>6</v>
      </c>
      <c r="G75">
        <v>6</v>
      </c>
      <c r="H75">
        <v>14</v>
      </c>
      <c r="I75">
        <v>18</v>
      </c>
      <c r="J75">
        <v>17</v>
      </c>
      <c r="K75">
        <v>19</v>
      </c>
      <c r="L75">
        <v>15</v>
      </c>
      <c r="M75">
        <v>19</v>
      </c>
      <c r="N75">
        <v>130</v>
      </c>
      <c r="O75">
        <v>73.63</v>
      </c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</row>
    <row r="76" spans="1:40" x14ac:dyDescent="0.35">
      <c r="A76" t="s">
        <v>60</v>
      </c>
      <c r="B76" t="s">
        <v>265</v>
      </c>
      <c r="C76" s="1">
        <v>40337</v>
      </c>
      <c r="D76">
        <v>13</v>
      </c>
      <c r="E76">
        <v>4</v>
      </c>
      <c r="F76">
        <v>11</v>
      </c>
      <c r="G76">
        <v>7</v>
      </c>
      <c r="H76">
        <v>13</v>
      </c>
      <c r="I76">
        <v>15</v>
      </c>
      <c r="J76">
        <v>13</v>
      </c>
      <c r="K76">
        <v>17</v>
      </c>
      <c r="L76">
        <v>14</v>
      </c>
      <c r="M76">
        <v>19</v>
      </c>
      <c r="N76">
        <v>126</v>
      </c>
      <c r="O76">
        <v>62.8</v>
      </c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</row>
    <row r="77" spans="1:40" x14ac:dyDescent="0.35">
      <c r="A77" t="s">
        <v>60</v>
      </c>
      <c r="B77" t="s">
        <v>266</v>
      </c>
      <c r="C77" s="1">
        <v>41016</v>
      </c>
      <c r="D77">
        <v>14</v>
      </c>
      <c r="E77">
        <v>12</v>
      </c>
      <c r="F77">
        <v>14</v>
      </c>
      <c r="G77">
        <v>9</v>
      </c>
      <c r="H77">
        <v>13</v>
      </c>
      <c r="I77">
        <v>17</v>
      </c>
      <c r="J77">
        <v>12</v>
      </c>
      <c r="K77">
        <v>16</v>
      </c>
      <c r="L77">
        <v>17</v>
      </c>
      <c r="M77">
        <v>18</v>
      </c>
      <c r="N77">
        <v>142</v>
      </c>
      <c r="O77">
        <v>61.48</v>
      </c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</row>
    <row r="78" spans="1:40" x14ac:dyDescent="0.35">
      <c r="A78" t="s">
        <v>60</v>
      </c>
      <c r="B78" t="s">
        <v>267</v>
      </c>
      <c r="C78" s="1">
        <v>41192</v>
      </c>
      <c r="D78">
        <v>16</v>
      </c>
      <c r="E78">
        <v>15</v>
      </c>
      <c r="F78">
        <v>10</v>
      </c>
      <c r="G78">
        <v>6</v>
      </c>
      <c r="H78">
        <v>16</v>
      </c>
      <c r="I78">
        <v>10</v>
      </c>
      <c r="J78">
        <v>13</v>
      </c>
      <c r="K78">
        <v>17</v>
      </c>
      <c r="L78">
        <v>16</v>
      </c>
      <c r="M78">
        <v>18</v>
      </c>
      <c r="N78">
        <v>137</v>
      </c>
      <c r="O78">
        <v>65.010000000000005</v>
      </c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</row>
    <row r="79" spans="1:40" x14ac:dyDescent="0.35">
      <c r="A79" t="s">
        <v>60</v>
      </c>
      <c r="B79" t="s">
        <v>268</v>
      </c>
      <c r="C79" s="1">
        <v>43965</v>
      </c>
      <c r="D79">
        <v>15</v>
      </c>
      <c r="E79">
        <v>15</v>
      </c>
      <c r="F79">
        <v>14</v>
      </c>
      <c r="G79">
        <v>8</v>
      </c>
      <c r="H79">
        <v>18</v>
      </c>
      <c r="I79">
        <v>16</v>
      </c>
      <c r="J79">
        <v>14</v>
      </c>
      <c r="K79">
        <v>20</v>
      </c>
      <c r="L79">
        <v>19</v>
      </c>
      <c r="M79">
        <v>19</v>
      </c>
      <c r="N79">
        <v>158</v>
      </c>
      <c r="O79">
        <v>51.63</v>
      </c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</row>
    <row r="80" spans="1:40" x14ac:dyDescent="0.35">
      <c r="A80" t="s">
        <v>60</v>
      </c>
      <c r="B80" t="s">
        <v>269</v>
      </c>
      <c r="C80" s="1">
        <v>44145</v>
      </c>
      <c r="D80">
        <v>13</v>
      </c>
      <c r="E80">
        <v>15</v>
      </c>
      <c r="F80">
        <v>14</v>
      </c>
      <c r="G80">
        <v>13</v>
      </c>
      <c r="H80">
        <v>16</v>
      </c>
      <c r="I80">
        <v>13</v>
      </c>
      <c r="J80">
        <v>15</v>
      </c>
      <c r="K80">
        <v>17</v>
      </c>
      <c r="L80">
        <v>20</v>
      </c>
      <c r="M80">
        <v>15</v>
      </c>
      <c r="N80">
        <v>151</v>
      </c>
      <c r="O80">
        <v>69.36</v>
      </c>
      <c r="AB80" s="10"/>
      <c r="AC80" s="10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</row>
    <row r="81" spans="1:40" x14ac:dyDescent="0.35">
      <c r="A81" t="s">
        <v>60</v>
      </c>
      <c r="B81" t="s">
        <v>271</v>
      </c>
      <c r="C81" s="1">
        <v>44307</v>
      </c>
      <c r="D81">
        <v>12</v>
      </c>
      <c r="E81">
        <v>15</v>
      </c>
      <c r="F81">
        <v>14</v>
      </c>
      <c r="G81">
        <v>8</v>
      </c>
      <c r="H81">
        <v>16</v>
      </c>
      <c r="I81">
        <v>15</v>
      </c>
      <c r="J81">
        <v>16</v>
      </c>
      <c r="K81">
        <v>19</v>
      </c>
      <c r="L81">
        <v>20</v>
      </c>
      <c r="M81">
        <v>19</v>
      </c>
      <c r="N81">
        <v>154</v>
      </c>
      <c r="O81">
        <v>46.56</v>
      </c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</row>
    <row r="82" spans="1:40" x14ac:dyDescent="0.35">
      <c r="A82" t="s">
        <v>60</v>
      </c>
      <c r="B82" t="s">
        <v>272</v>
      </c>
      <c r="C82" s="1">
        <v>44508</v>
      </c>
      <c r="D82">
        <v>14</v>
      </c>
      <c r="E82">
        <v>15</v>
      </c>
      <c r="F82">
        <v>15</v>
      </c>
      <c r="G82">
        <v>8</v>
      </c>
      <c r="H82">
        <v>16</v>
      </c>
      <c r="I82">
        <v>16</v>
      </c>
      <c r="J82">
        <v>15</v>
      </c>
      <c r="K82">
        <v>15</v>
      </c>
      <c r="L82">
        <v>19</v>
      </c>
      <c r="M82">
        <v>16</v>
      </c>
      <c r="N82">
        <v>149</v>
      </c>
      <c r="O82">
        <v>70.48</v>
      </c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</row>
    <row r="83" spans="1:40" x14ac:dyDescent="0.35">
      <c r="A83" t="s">
        <v>60</v>
      </c>
      <c r="B83" t="s">
        <v>273</v>
      </c>
      <c r="C83" s="1">
        <v>44665</v>
      </c>
      <c r="D83">
        <v>15</v>
      </c>
      <c r="E83">
        <v>15</v>
      </c>
      <c r="F83">
        <v>13</v>
      </c>
      <c r="G83">
        <v>9</v>
      </c>
      <c r="H83">
        <v>17</v>
      </c>
      <c r="I83">
        <v>16</v>
      </c>
      <c r="J83">
        <v>15</v>
      </c>
      <c r="K83">
        <v>17</v>
      </c>
      <c r="L83">
        <v>17</v>
      </c>
      <c r="M83">
        <v>16</v>
      </c>
      <c r="N83">
        <v>150</v>
      </c>
      <c r="O83">
        <v>49.54</v>
      </c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</row>
    <row r="84" spans="1:40" x14ac:dyDescent="0.35">
      <c r="A84" t="s">
        <v>60</v>
      </c>
      <c r="B84" t="s">
        <v>445</v>
      </c>
      <c r="C84" s="1">
        <v>44866</v>
      </c>
      <c r="D84">
        <v>16</v>
      </c>
      <c r="E84">
        <v>14</v>
      </c>
      <c r="F84">
        <v>14</v>
      </c>
      <c r="G84">
        <v>8</v>
      </c>
      <c r="H84">
        <v>16</v>
      </c>
      <c r="I84">
        <v>15</v>
      </c>
      <c r="J84">
        <v>16</v>
      </c>
      <c r="K84">
        <v>15</v>
      </c>
      <c r="L84">
        <v>17</v>
      </c>
      <c r="M84">
        <v>16</v>
      </c>
      <c r="N84">
        <v>147</v>
      </c>
      <c r="O84">
        <v>68.650000000000006</v>
      </c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</row>
    <row r="85" spans="1:40" x14ac:dyDescent="0.35">
      <c r="C85" s="1" t="s">
        <v>469</v>
      </c>
      <c r="D85">
        <f>AVERAGE(D70:D84)</f>
        <v>14</v>
      </c>
      <c r="E85">
        <f t="shared" ref="E85:O85" si="6">AVERAGE(E70:E84)</f>
        <v>12.933333333333334</v>
      </c>
      <c r="F85">
        <f t="shared" si="6"/>
        <v>12.4</v>
      </c>
      <c r="G85">
        <f t="shared" si="6"/>
        <v>8.4666666666666668</v>
      </c>
      <c r="H85">
        <f t="shared" si="6"/>
        <v>15.153846153846153</v>
      </c>
      <c r="I85">
        <f t="shared" si="6"/>
        <v>14.6</v>
      </c>
      <c r="J85">
        <f t="shared" si="6"/>
        <v>14</v>
      </c>
      <c r="K85">
        <f t="shared" si="6"/>
        <v>16.333333333333332</v>
      </c>
      <c r="L85">
        <f t="shared" si="6"/>
        <v>17.266666666666666</v>
      </c>
      <c r="M85">
        <f t="shared" si="6"/>
        <v>16.933333333333334</v>
      </c>
      <c r="N85">
        <f t="shared" si="6"/>
        <v>140.06666666666666</v>
      </c>
      <c r="O85">
        <f t="shared" si="6"/>
        <v>59.969333333333338</v>
      </c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</row>
    <row r="86" spans="1:40" x14ac:dyDescent="0.35">
      <c r="C86" s="1" t="s">
        <v>470</v>
      </c>
      <c r="D86">
        <f>STDEV(D70:D84)</f>
        <v>1.7728105208558367</v>
      </c>
      <c r="E86">
        <f t="shared" ref="E86:O86" si="7">STDEV(E70:E84)</f>
        <v>3.5550098787619766</v>
      </c>
      <c r="F86">
        <f t="shared" si="7"/>
        <v>2.3844735867092925</v>
      </c>
      <c r="G86">
        <f t="shared" si="7"/>
        <v>2.1336309316235909</v>
      </c>
      <c r="H86">
        <f t="shared" si="7"/>
        <v>1.6251232694862365</v>
      </c>
      <c r="I86">
        <f t="shared" si="7"/>
        <v>2.3237900077244489</v>
      </c>
      <c r="J86">
        <f t="shared" si="7"/>
        <v>2.0701966780270626</v>
      </c>
      <c r="K86">
        <f t="shared" si="7"/>
        <v>3.177300441449959</v>
      </c>
      <c r="L86">
        <f t="shared" si="7"/>
        <v>1.8309508328682551</v>
      </c>
      <c r="M86">
        <f t="shared" si="7"/>
        <v>2.1865389045137946</v>
      </c>
      <c r="N86">
        <f t="shared" si="7"/>
        <v>12.348896229835203</v>
      </c>
      <c r="O86">
        <f t="shared" si="7"/>
        <v>9.1132544497926524</v>
      </c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</row>
    <row r="87" spans="1:40" x14ac:dyDescent="0.35">
      <c r="C87" s="1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</row>
    <row r="88" spans="1:40" x14ac:dyDescent="0.35">
      <c r="A88" t="s">
        <v>61</v>
      </c>
      <c r="B88" t="s">
        <v>274</v>
      </c>
      <c r="C88" s="1">
        <v>39897</v>
      </c>
      <c r="D88">
        <v>18</v>
      </c>
      <c r="E88">
        <v>6</v>
      </c>
      <c r="F88">
        <v>10</v>
      </c>
      <c r="G88">
        <v>5</v>
      </c>
      <c r="H88">
        <v>14</v>
      </c>
      <c r="I88">
        <v>12</v>
      </c>
      <c r="J88">
        <v>11</v>
      </c>
      <c r="K88">
        <v>19</v>
      </c>
      <c r="L88">
        <v>14</v>
      </c>
      <c r="M88">
        <v>18</v>
      </c>
      <c r="N88">
        <v>127</v>
      </c>
      <c r="O88">
        <v>52.77</v>
      </c>
      <c r="AB88" s="11"/>
      <c r="AC88" s="11"/>
      <c r="AD88" s="11"/>
      <c r="AE88" s="11"/>
      <c r="AF88" s="11"/>
      <c r="AG88" s="11"/>
      <c r="AH88" s="9"/>
      <c r="AI88" s="9"/>
      <c r="AJ88" s="9"/>
      <c r="AK88" s="9"/>
      <c r="AL88" s="9"/>
      <c r="AM88" s="9"/>
      <c r="AN88" s="9"/>
    </row>
    <row r="89" spans="1:40" x14ac:dyDescent="0.35">
      <c r="A89" t="s">
        <v>61</v>
      </c>
      <c r="B89" t="s">
        <v>275</v>
      </c>
      <c r="C89" s="1">
        <v>40079</v>
      </c>
      <c r="D89">
        <v>16</v>
      </c>
      <c r="E89">
        <v>13</v>
      </c>
      <c r="F89">
        <v>12</v>
      </c>
      <c r="G89">
        <v>13</v>
      </c>
      <c r="H89">
        <v>12</v>
      </c>
      <c r="I89">
        <v>11</v>
      </c>
      <c r="J89">
        <v>9</v>
      </c>
      <c r="K89">
        <v>18</v>
      </c>
      <c r="L89">
        <v>11</v>
      </c>
      <c r="M89">
        <v>16</v>
      </c>
      <c r="N89">
        <v>131</v>
      </c>
      <c r="O89">
        <v>69.7</v>
      </c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</row>
    <row r="90" spans="1:40" x14ac:dyDescent="0.35">
      <c r="C90" s="1" t="s">
        <v>469</v>
      </c>
      <c r="D90">
        <f>AVERAGE(D88:D89)</f>
        <v>17</v>
      </c>
      <c r="E90">
        <f t="shared" ref="E90:O90" si="8">AVERAGE(E88:E89)</f>
        <v>9.5</v>
      </c>
      <c r="F90">
        <f t="shared" si="8"/>
        <v>11</v>
      </c>
      <c r="G90">
        <f t="shared" si="8"/>
        <v>9</v>
      </c>
      <c r="H90">
        <f t="shared" si="8"/>
        <v>13</v>
      </c>
      <c r="I90">
        <f t="shared" si="8"/>
        <v>11.5</v>
      </c>
      <c r="J90">
        <f t="shared" si="8"/>
        <v>10</v>
      </c>
      <c r="K90">
        <f t="shared" si="8"/>
        <v>18.5</v>
      </c>
      <c r="L90">
        <f t="shared" si="8"/>
        <v>12.5</v>
      </c>
      <c r="M90">
        <f t="shared" si="8"/>
        <v>17</v>
      </c>
      <c r="N90">
        <f t="shared" si="8"/>
        <v>129</v>
      </c>
      <c r="O90">
        <f t="shared" si="8"/>
        <v>61.234999999999999</v>
      </c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</row>
    <row r="91" spans="1:40" x14ac:dyDescent="0.35">
      <c r="C91" s="1" t="s">
        <v>470</v>
      </c>
      <c r="D91">
        <f>STDEV(D88:D89)</f>
        <v>1.4142135623730951</v>
      </c>
      <c r="E91">
        <f t="shared" ref="E91:O91" si="9">STDEV(E88:E89)</f>
        <v>4.9497474683058327</v>
      </c>
      <c r="F91">
        <f t="shared" si="9"/>
        <v>1.4142135623730951</v>
      </c>
      <c r="G91">
        <f t="shared" si="9"/>
        <v>5.6568542494923806</v>
      </c>
      <c r="H91">
        <f t="shared" si="9"/>
        <v>1.4142135623730951</v>
      </c>
      <c r="I91">
        <f t="shared" si="9"/>
        <v>0.70710678118654757</v>
      </c>
      <c r="J91">
        <f t="shared" si="9"/>
        <v>1.4142135623730951</v>
      </c>
      <c r="K91">
        <f t="shared" si="9"/>
        <v>0.70710678118654757</v>
      </c>
      <c r="L91">
        <f t="shared" si="9"/>
        <v>2.1213203435596424</v>
      </c>
      <c r="M91">
        <f t="shared" si="9"/>
        <v>1.4142135623730951</v>
      </c>
      <c r="N91">
        <f t="shared" si="9"/>
        <v>2.8284271247461903</v>
      </c>
      <c r="O91">
        <f t="shared" si="9"/>
        <v>11.971317805488264</v>
      </c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</row>
    <row r="92" spans="1:40" x14ac:dyDescent="0.35">
      <c r="C92" s="1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</row>
    <row r="93" spans="1:40" x14ac:dyDescent="0.35">
      <c r="A93" t="s">
        <v>62</v>
      </c>
      <c r="B93" t="s">
        <v>276</v>
      </c>
      <c r="C93" s="1">
        <v>36810</v>
      </c>
      <c r="D93">
        <v>18</v>
      </c>
      <c r="E93">
        <v>15</v>
      </c>
      <c r="F93">
        <v>18</v>
      </c>
      <c r="G93">
        <v>18</v>
      </c>
      <c r="I93">
        <v>16</v>
      </c>
      <c r="J93">
        <v>15</v>
      </c>
      <c r="K93">
        <v>15</v>
      </c>
      <c r="L93">
        <v>17</v>
      </c>
      <c r="M93">
        <v>17</v>
      </c>
      <c r="N93">
        <v>149</v>
      </c>
      <c r="O93">
        <v>65.010000000000005</v>
      </c>
      <c r="AB93" s="11"/>
      <c r="AC93" s="11"/>
      <c r="AD93" s="11"/>
      <c r="AE93" s="11"/>
      <c r="AF93" s="11"/>
      <c r="AG93" s="11"/>
      <c r="AH93" s="11"/>
      <c r="AI93" s="11"/>
      <c r="AJ93" s="11"/>
      <c r="AK93" s="9"/>
      <c r="AL93" s="9"/>
      <c r="AM93" s="9"/>
      <c r="AN93" s="9"/>
    </row>
    <row r="94" spans="1:40" x14ac:dyDescent="0.35">
      <c r="A94" t="s">
        <v>62</v>
      </c>
      <c r="B94" t="s">
        <v>277</v>
      </c>
      <c r="C94" s="1">
        <v>37221</v>
      </c>
      <c r="D94">
        <v>13</v>
      </c>
      <c r="E94">
        <v>20</v>
      </c>
      <c r="F94">
        <v>11</v>
      </c>
      <c r="G94">
        <v>11</v>
      </c>
      <c r="I94">
        <v>13</v>
      </c>
      <c r="J94">
        <v>10</v>
      </c>
      <c r="K94">
        <v>19</v>
      </c>
      <c r="L94">
        <v>19</v>
      </c>
      <c r="M94">
        <v>14</v>
      </c>
      <c r="N94">
        <v>130</v>
      </c>
      <c r="O94">
        <v>63.17</v>
      </c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</row>
    <row r="95" spans="1:40" x14ac:dyDescent="0.35">
      <c r="A95" t="s">
        <v>62</v>
      </c>
      <c r="B95" t="s">
        <v>278</v>
      </c>
      <c r="C95" s="1">
        <v>38103</v>
      </c>
      <c r="D95">
        <v>16</v>
      </c>
      <c r="E95">
        <v>15</v>
      </c>
      <c r="F95">
        <v>18</v>
      </c>
      <c r="G95">
        <v>16</v>
      </c>
      <c r="H95">
        <v>15</v>
      </c>
      <c r="I95">
        <v>15</v>
      </c>
      <c r="J95">
        <v>7</v>
      </c>
      <c r="K95">
        <v>19</v>
      </c>
      <c r="L95">
        <v>16</v>
      </c>
      <c r="M95">
        <v>18</v>
      </c>
      <c r="N95">
        <v>155</v>
      </c>
      <c r="O95">
        <v>56.62</v>
      </c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</row>
    <row r="96" spans="1:40" x14ac:dyDescent="0.35">
      <c r="A96" t="s">
        <v>62</v>
      </c>
      <c r="B96" t="s">
        <v>279</v>
      </c>
      <c r="C96" s="1">
        <v>38481</v>
      </c>
      <c r="D96">
        <v>12</v>
      </c>
      <c r="E96">
        <v>15</v>
      </c>
      <c r="F96">
        <v>13</v>
      </c>
      <c r="G96">
        <v>17</v>
      </c>
      <c r="H96">
        <v>13</v>
      </c>
      <c r="I96">
        <v>17</v>
      </c>
      <c r="J96">
        <v>9</v>
      </c>
      <c r="K96">
        <v>17</v>
      </c>
      <c r="L96">
        <v>15</v>
      </c>
      <c r="M96">
        <v>18</v>
      </c>
      <c r="N96">
        <v>146</v>
      </c>
      <c r="O96">
        <v>62.02</v>
      </c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</row>
    <row r="97" spans="1:40" x14ac:dyDescent="0.35">
      <c r="A97" t="s">
        <v>62</v>
      </c>
      <c r="B97" t="s">
        <v>280</v>
      </c>
      <c r="C97" s="1">
        <v>39051</v>
      </c>
      <c r="D97">
        <v>15</v>
      </c>
      <c r="E97">
        <v>15</v>
      </c>
      <c r="F97">
        <v>13</v>
      </c>
      <c r="G97">
        <v>13</v>
      </c>
      <c r="H97">
        <v>14</v>
      </c>
      <c r="I97">
        <v>16</v>
      </c>
      <c r="J97">
        <v>14</v>
      </c>
      <c r="K97">
        <v>19</v>
      </c>
      <c r="L97">
        <v>13</v>
      </c>
      <c r="M97">
        <v>18</v>
      </c>
      <c r="N97">
        <v>150</v>
      </c>
      <c r="O97">
        <v>57.14</v>
      </c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</row>
    <row r="98" spans="1:40" x14ac:dyDescent="0.35">
      <c r="A98" t="s">
        <v>62</v>
      </c>
      <c r="B98" t="s">
        <v>282</v>
      </c>
      <c r="C98" s="1">
        <v>39954</v>
      </c>
      <c r="D98">
        <v>15</v>
      </c>
      <c r="E98">
        <v>14</v>
      </c>
      <c r="F98">
        <v>11</v>
      </c>
      <c r="G98">
        <v>11</v>
      </c>
      <c r="H98">
        <v>16</v>
      </c>
      <c r="I98">
        <v>16</v>
      </c>
      <c r="J98">
        <v>14</v>
      </c>
      <c r="K98">
        <v>20</v>
      </c>
      <c r="L98">
        <v>16</v>
      </c>
      <c r="M98">
        <v>20</v>
      </c>
      <c r="N98">
        <v>153</v>
      </c>
      <c r="O98">
        <v>51.61</v>
      </c>
    </row>
    <row r="99" spans="1:40" x14ac:dyDescent="0.35">
      <c r="A99" t="s">
        <v>62</v>
      </c>
      <c r="B99" t="s">
        <v>283</v>
      </c>
      <c r="C99" s="1">
        <v>40337</v>
      </c>
      <c r="D99">
        <v>15</v>
      </c>
      <c r="E99">
        <v>18</v>
      </c>
      <c r="F99">
        <v>16</v>
      </c>
      <c r="G99">
        <v>14</v>
      </c>
      <c r="H99">
        <v>17</v>
      </c>
      <c r="I99">
        <v>17</v>
      </c>
      <c r="J99">
        <v>12</v>
      </c>
      <c r="K99">
        <v>19</v>
      </c>
      <c r="L99">
        <v>13</v>
      </c>
      <c r="M99">
        <v>19</v>
      </c>
      <c r="N99">
        <v>160</v>
      </c>
      <c r="O99">
        <v>65.319999999999993</v>
      </c>
    </row>
    <row r="100" spans="1:40" x14ac:dyDescent="0.35">
      <c r="A100" t="s">
        <v>62</v>
      </c>
      <c r="B100" t="s">
        <v>284</v>
      </c>
      <c r="C100" s="1">
        <v>41011</v>
      </c>
      <c r="D100">
        <v>13</v>
      </c>
      <c r="E100">
        <v>15</v>
      </c>
      <c r="F100">
        <v>13</v>
      </c>
      <c r="G100">
        <v>15</v>
      </c>
      <c r="H100">
        <v>17</v>
      </c>
      <c r="I100">
        <v>17</v>
      </c>
      <c r="J100">
        <v>14</v>
      </c>
      <c r="K100">
        <v>18</v>
      </c>
      <c r="L100">
        <v>15</v>
      </c>
      <c r="M100">
        <v>19</v>
      </c>
      <c r="N100">
        <v>156</v>
      </c>
      <c r="O100">
        <v>63.91</v>
      </c>
    </row>
    <row r="101" spans="1:40" x14ac:dyDescent="0.35">
      <c r="A101" t="s">
        <v>62</v>
      </c>
      <c r="B101" t="s">
        <v>285</v>
      </c>
      <c r="C101" s="1">
        <v>41191</v>
      </c>
      <c r="D101">
        <v>15</v>
      </c>
      <c r="E101">
        <v>15</v>
      </c>
      <c r="F101">
        <v>10</v>
      </c>
      <c r="G101">
        <v>9</v>
      </c>
      <c r="H101">
        <v>17</v>
      </c>
      <c r="I101">
        <v>17</v>
      </c>
      <c r="J101">
        <v>12</v>
      </c>
      <c r="K101">
        <v>14</v>
      </c>
      <c r="L101">
        <v>14</v>
      </c>
      <c r="M101">
        <v>19</v>
      </c>
      <c r="N101">
        <v>142</v>
      </c>
      <c r="O101">
        <v>63.18</v>
      </c>
    </row>
    <row r="102" spans="1:40" x14ac:dyDescent="0.35">
      <c r="A102" t="s">
        <v>62</v>
      </c>
      <c r="B102" t="s">
        <v>286</v>
      </c>
      <c r="C102" s="1">
        <v>43965</v>
      </c>
      <c r="D102">
        <v>13</v>
      </c>
      <c r="E102">
        <v>15</v>
      </c>
      <c r="F102">
        <v>14</v>
      </c>
      <c r="G102">
        <v>11</v>
      </c>
      <c r="H102">
        <v>17</v>
      </c>
      <c r="I102">
        <v>16</v>
      </c>
      <c r="J102">
        <v>15</v>
      </c>
      <c r="K102">
        <v>16</v>
      </c>
      <c r="L102">
        <v>16</v>
      </c>
      <c r="M102">
        <v>19</v>
      </c>
      <c r="N102">
        <v>152</v>
      </c>
      <c r="O102">
        <v>67.06</v>
      </c>
    </row>
    <row r="103" spans="1:40" x14ac:dyDescent="0.35">
      <c r="A103" t="s">
        <v>62</v>
      </c>
      <c r="B103" t="s">
        <v>287</v>
      </c>
      <c r="C103" s="1">
        <v>44141</v>
      </c>
      <c r="D103">
        <v>6</v>
      </c>
      <c r="E103">
        <v>15</v>
      </c>
      <c r="F103">
        <v>8</v>
      </c>
      <c r="G103">
        <v>9</v>
      </c>
      <c r="H103">
        <v>12</v>
      </c>
      <c r="I103">
        <v>17</v>
      </c>
      <c r="J103">
        <v>6</v>
      </c>
      <c r="K103">
        <v>20</v>
      </c>
      <c r="L103">
        <v>12</v>
      </c>
      <c r="M103">
        <v>20</v>
      </c>
      <c r="N103">
        <v>125</v>
      </c>
      <c r="O103">
        <v>50.81</v>
      </c>
    </row>
    <row r="104" spans="1:40" x14ac:dyDescent="0.35">
      <c r="A104" t="s">
        <v>62</v>
      </c>
      <c r="B104" t="s">
        <v>288</v>
      </c>
      <c r="C104" s="1">
        <v>44307</v>
      </c>
      <c r="D104">
        <v>11</v>
      </c>
      <c r="E104">
        <v>15</v>
      </c>
      <c r="F104">
        <v>13</v>
      </c>
      <c r="G104">
        <v>11</v>
      </c>
      <c r="H104">
        <v>15</v>
      </c>
      <c r="I104">
        <v>13</v>
      </c>
      <c r="J104">
        <v>12</v>
      </c>
      <c r="K104">
        <v>17</v>
      </c>
      <c r="L104">
        <v>16</v>
      </c>
      <c r="M104">
        <v>19</v>
      </c>
      <c r="N104">
        <v>142</v>
      </c>
      <c r="O104">
        <v>68.290000000000006</v>
      </c>
    </row>
    <row r="105" spans="1:40" x14ac:dyDescent="0.35">
      <c r="A105" t="s">
        <v>62</v>
      </c>
      <c r="B105" t="s">
        <v>289</v>
      </c>
      <c r="C105" s="1">
        <v>44508</v>
      </c>
      <c r="D105">
        <v>14</v>
      </c>
      <c r="E105">
        <v>15</v>
      </c>
      <c r="F105">
        <v>13</v>
      </c>
      <c r="G105">
        <v>13</v>
      </c>
      <c r="H105">
        <v>15</v>
      </c>
      <c r="I105">
        <v>14</v>
      </c>
      <c r="J105">
        <v>14</v>
      </c>
      <c r="K105">
        <v>11</v>
      </c>
      <c r="L105">
        <v>16</v>
      </c>
      <c r="M105">
        <v>16</v>
      </c>
      <c r="N105">
        <v>141</v>
      </c>
      <c r="O105">
        <v>67.900000000000006</v>
      </c>
    </row>
    <row r="106" spans="1:40" x14ac:dyDescent="0.35">
      <c r="A106" t="s">
        <v>62</v>
      </c>
      <c r="B106" t="s">
        <v>290</v>
      </c>
      <c r="C106" s="1">
        <v>44665</v>
      </c>
      <c r="D106">
        <v>13</v>
      </c>
      <c r="E106">
        <v>15</v>
      </c>
      <c r="F106">
        <v>14</v>
      </c>
      <c r="G106">
        <v>12</v>
      </c>
      <c r="H106">
        <v>16</v>
      </c>
      <c r="I106">
        <v>16</v>
      </c>
      <c r="J106">
        <v>15</v>
      </c>
      <c r="K106">
        <v>17</v>
      </c>
      <c r="L106">
        <v>17</v>
      </c>
      <c r="M106">
        <v>16</v>
      </c>
      <c r="N106">
        <v>151</v>
      </c>
      <c r="O106">
        <v>48.77</v>
      </c>
    </row>
    <row r="107" spans="1:40" x14ac:dyDescent="0.35">
      <c r="A107" t="s">
        <v>62</v>
      </c>
      <c r="B107" t="s">
        <v>446</v>
      </c>
      <c r="C107" s="1">
        <v>44869</v>
      </c>
      <c r="D107">
        <v>13</v>
      </c>
      <c r="E107">
        <v>15</v>
      </c>
      <c r="F107">
        <v>13</v>
      </c>
      <c r="G107">
        <v>13</v>
      </c>
      <c r="H107">
        <v>16</v>
      </c>
      <c r="I107">
        <v>16</v>
      </c>
      <c r="J107">
        <v>16</v>
      </c>
      <c r="K107">
        <v>11</v>
      </c>
      <c r="L107">
        <v>16</v>
      </c>
      <c r="M107">
        <v>18</v>
      </c>
      <c r="N107">
        <v>147</v>
      </c>
      <c r="O107">
        <v>68.010000000000005</v>
      </c>
    </row>
    <row r="108" spans="1:40" x14ac:dyDescent="0.35">
      <c r="C108" s="1" t="s">
        <v>469</v>
      </c>
      <c r="D108">
        <f>AVERAGE(D93:D107)</f>
        <v>13.466666666666667</v>
      </c>
      <c r="E108">
        <f t="shared" ref="E108:O108" si="10">AVERAGE(E93:E107)</f>
        <v>15.466666666666667</v>
      </c>
      <c r="F108">
        <f t="shared" si="10"/>
        <v>13.2</v>
      </c>
      <c r="G108">
        <f t="shared" si="10"/>
        <v>12.866666666666667</v>
      </c>
      <c r="H108">
        <f t="shared" si="10"/>
        <v>15.384615384615385</v>
      </c>
      <c r="I108">
        <f t="shared" si="10"/>
        <v>15.733333333333333</v>
      </c>
      <c r="J108">
        <f t="shared" si="10"/>
        <v>12.333333333333334</v>
      </c>
      <c r="K108">
        <f t="shared" si="10"/>
        <v>16.8</v>
      </c>
      <c r="L108">
        <f t="shared" si="10"/>
        <v>15.4</v>
      </c>
      <c r="M108">
        <f t="shared" si="10"/>
        <v>18</v>
      </c>
      <c r="N108">
        <f t="shared" si="10"/>
        <v>146.6</v>
      </c>
      <c r="O108">
        <f t="shared" si="10"/>
        <v>61.254666666666658</v>
      </c>
    </row>
    <row r="109" spans="1:40" x14ac:dyDescent="0.35">
      <c r="C109" s="1" t="s">
        <v>470</v>
      </c>
      <c r="D109">
        <f>STDEV(D93:D107)</f>
        <v>2.6956755492207609</v>
      </c>
      <c r="E109">
        <f t="shared" ref="E109:O109" si="11">STDEV(E93:E107)</f>
        <v>1.5055453054181616</v>
      </c>
      <c r="F109">
        <f t="shared" si="11"/>
        <v>2.7044936151312542</v>
      </c>
      <c r="G109">
        <f t="shared" si="11"/>
        <v>2.7220440498867382</v>
      </c>
      <c r="H109">
        <f t="shared" si="11"/>
        <v>1.6092680291808414</v>
      </c>
      <c r="I109">
        <f t="shared" si="11"/>
        <v>1.3870146083619754</v>
      </c>
      <c r="J109">
        <f t="shared" si="11"/>
        <v>3.0628340439782877</v>
      </c>
      <c r="K109">
        <f t="shared" si="11"/>
        <v>2.9325756597230317</v>
      </c>
      <c r="L109">
        <f t="shared" si="11"/>
        <v>1.8047556225547132</v>
      </c>
      <c r="M109">
        <f t="shared" si="11"/>
        <v>1.647508942095828</v>
      </c>
      <c r="N109">
        <f t="shared" si="11"/>
        <v>9.4928544555515924</v>
      </c>
      <c r="O109">
        <f t="shared" si="11"/>
        <v>6.6279838204246211</v>
      </c>
    </row>
    <row r="110" spans="1:40" x14ac:dyDescent="0.35">
      <c r="C110" s="1"/>
    </row>
    <row r="111" spans="1:40" x14ac:dyDescent="0.35">
      <c r="A111" t="s">
        <v>63</v>
      </c>
      <c r="B111" t="s">
        <v>291</v>
      </c>
      <c r="C111" s="1">
        <v>37963</v>
      </c>
      <c r="D111">
        <v>14</v>
      </c>
      <c r="E111">
        <v>15</v>
      </c>
      <c r="F111">
        <v>17</v>
      </c>
      <c r="G111">
        <v>6</v>
      </c>
      <c r="H111">
        <v>12</v>
      </c>
      <c r="I111">
        <v>16</v>
      </c>
      <c r="J111">
        <v>14</v>
      </c>
      <c r="K111">
        <v>18</v>
      </c>
      <c r="L111">
        <v>20</v>
      </c>
      <c r="M111">
        <v>20</v>
      </c>
      <c r="N111">
        <v>152</v>
      </c>
      <c r="O111">
        <v>60.4</v>
      </c>
    </row>
    <row r="112" spans="1:40" x14ac:dyDescent="0.35">
      <c r="A112" t="s">
        <v>63</v>
      </c>
      <c r="B112" t="s">
        <v>293</v>
      </c>
      <c r="C112" s="1">
        <v>38113</v>
      </c>
      <c r="D112">
        <v>17</v>
      </c>
      <c r="E112">
        <v>15</v>
      </c>
      <c r="F112">
        <v>14</v>
      </c>
      <c r="G112">
        <v>3</v>
      </c>
      <c r="H112">
        <v>17</v>
      </c>
      <c r="I112">
        <v>18</v>
      </c>
      <c r="J112">
        <v>13</v>
      </c>
      <c r="K112">
        <v>18</v>
      </c>
      <c r="L112">
        <v>20</v>
      </c>
      <c r="M112">
        <v>19</v>
      </c>
      <c r="N112">
        <v>154</v>
      </c>
      <c r="O112">
        <v>65.94</v>
      </c>
    </row>
    <row r="113" spans="1:15" x14ac:dyDescent="0.35">
      <c r="A113" t="s">
        <v>63</v>
      </c>
      <c r="B113" t="s">
        <v>294</v>
      </c>
      <c r="C113" s="1">
        <v>38482</v>
      </c>
      <c r="D113">
        <v>10</v>
      </c>
      <c r="E113">
        <v>9</v>
      </c>
      <c r="F113">
        <v>7</v>
      </c>
      <c r="G113">
        <v>6</v>
      </c>
      <c r="H113">
        <v>14</v>
      </c>
      <c r="I113">
        <v>16</v>
      </c>
      <c r="J113">
        <v>14</v>
      </c>
      <c r="K113">
        <v>17</v>
      </c>
      <c r="L113">
        <v>14</v>
      </c>
      <c r="M113">
        <v>17</v>
      </c>
      <c r="N113">
        <v>124</v>
      </c>
      <c r="O113">
        <v>60.47</v>
      </c>
    </row>
    <row r="114" spans="1:15" x14ac:dyDescent="0.35">
      <c r="A114" t="s">
        <v>63</v>
      </c>
      <c r="B114" t="s">
        <v>295</v>
      </c>
      <c r="C114" s="1">
        <v>39954</v>
      </c>
      <c r="D114">
        <v>18</v>
      </c>
      <c r="E114">
        <v>10</v>
      </c>
      <c r="F114">
        <v>8</v>
      </c>
      <c r="G114">
        <v>3</v>
      </c>
      <c r="H114">
        <v>17</v>
      </c>
      <c r="I114">
        <v>17</v>
      </c>
      <c r="J114">
        <v>18</v>
      </c>
      <c r="K114">
        <v>20</v>
      </c>
      <c r="L114">
        <v>16</v>
      </c>
      <c r="M114">
        <v>20</v>
      </c>
      <c r="N114">
        <v>147</v>
      </c>
      <c r="O114">
        <v>61.28</v>
      </c>
    </row>
    <row r="115" spans="1:15" x14ac:dyDescent="0.35">
      <c r="A115" t="s">
        <v>63</v>
      </c>
      <c r="B115" t="s">
        <v>296</v>
      </c>
      <c r="C115" s="1">
        <v>40322</v>
      </c>
      <c r="D115">
        <v>15</v>
      </c>
      <c r="E115">
        <v>10</v>
      </c>
      <c r="F115">
        <v>10</v>
      </c>
      <c r="G115">
        <v>6</v>
      </c>
      <c r="H115">
        <v>18</v>
      </c>
      <c r="I115">
        <v>17</v>
      </c>
      <c r="J115">
        <v>17</v>
      </c>
      <c r="K115">
        <v>18</v>
      </c>
      <c r="L115">
        <v>19</v>
      </c>
      <c r="M115">
        <v>19</v>
      </c>
      <c r="N115">
        <v>149</v>
      </c>
      <c r="O115">
        <v>63.71</v>
      </c>
    </row>
    <row r="116" spans="1:15" x14ac:dyDescent="0.35">
      <c r="A116" t="s">
        <v>63</v>
      </c>
      <c r="B116" t="s">
        <v>297</v>
      </c>
      <c r="C116" s="1">
        <v>41016</v>
      </c>
      <c r="D116">
        <v>15</v>
      </c>
      <c r="E116">
        <v>12</v>
      </c>
      <c r="F116">
        <v>15</v>
      </c>
      <c r="G116">
        <v>4</v>
      </c>
      <c r="H116">
        <v>18</v>
      </c>
      <c r="I116">
        <v>16</v>
      </c>
      <c r="J116">
        <v>12</v>
      </c>
      <c r="K116">
        <v>14</v>
      </c>
      <c r="L116">
        <v>19</v>
      </c>
      <c r="M116">
        <v>19</v>
      </c>
      <c r="N116">
        <v>144</v>
      </c>
      <c r="O116">
        <v>52.72</v>
      </c>
    </row>
    <row r="117" spans="1:15" x14ac:dyDescent="0.35">
      <c r="A117" t="s">
        <v>63</v>
      </c>
      <c r="B117" t="s">
        <v>298</v>
      </c>
      <c r="C117" s="1">
        <v>41191</v>
      </c>
      <c r="D117">
        <v>15</v>
      </c>
      <c r="E117">
        <v>11</v>
      </c>
      <c r="F117">
        <v>11</v>
      </c>
      <c r="G117">
        <v>5</v>
      </c>
      <c r="H117">
        <v>15</v>
      </c>
      <c r="I117">
        <v>14</v>
      </c>
      <c r="J117">
        <v>16</v>
      </c>
      <c r="K117">
        <v>14</v>
      </c>
      <c r="L117">
        <v>19</v>
      </c>
      <c r="M117">
        <v>19</v>
      </c>
      <c r="N117">
        <v>139</v>
      </c>
      <c r="O117">
        <v>72.17</v>
      </c>
    </row>
    <row r="118" spans="1:15" x14ac:dyDescent="0.35">
      <c r="A118" t="s">
        <v>63</v>
      </c>
      <c r="B118" t="s">
        <v>300</v>
      </c>
      <c r="C118" s="1">
        <v>43965</v>
      </c>
      <c r="D118">
        <v>12</v>
      </c>
      <c r="E118">
        <v>11</v>
      </c>
      <c r="F118">
        <v>10</v>
      </c>
      <c r="G118">
        <v>4</v>
      </c>
      <c r="H118">
        <v>16</v>
      </c>
      <c r="I118">
        <v>14</v>
      </c>
      <c r="J118">
        <v>16</v>
      </c>
      <c r="K118">
        <v>20</v>
      </c>
      <c r="L118">
        <v>18</v>
      </c>
      <c r="M118">
        <v>20</v>
      </c>
      <c r="N118">
        <v>141</v>
      </c>
      <c r="O118">
        <v>55.05</v>
      </c>
    </row>
    <row r="119" spans="1:15" x14ac:dyDescent="0.35">
      <c r="A119" t="s">
        <v>63</v>
      </c>
      <c r="B119" t="s">
        <v>301</v>
      </c>
      <c r="C119" s="1">
        <v>44141</v>
      </c>
      <c r="D119">
        <v>14</v>
      </c>
      <c r="E119">
        <v>15</v>
      </c>
      <c r="F119">
        <v>14</v>
      </c>
      <c r="G119">
        <v>6</v>
      </c>
      <c r="H119">
        <v>17</v>
      </c>
      <c r="I119">
        <v>11</v>
      </c>
      <c r="J119">
        <v>12</v>
      </c>
      <c r="K119">
        <v>20</v>
      </c>
      <c r="L119">
        <v>18</v>
      </c>
      <c r="M119">
        <v>20</v>
      </c>
      <c r="N119">
        <v>147</v>
      </c>
      <c r="O119">
        <v>81.62</v>
      </c>
    </row>
    <row r="120" spans="1:15" x14ac:dyDescent="0.35">
      <c r="A120" t="s">
        <v>63</v>
      </c>
      <c r="B120" t="s">
        <v>303</v>
      </c>
      <c r="C120" s="1">
        <v>44307</v>
      </c>
      <c r="D120">
        <v>13</v>
      </c>
      <c r="E120">
        <v>12</v>
      </c>
      <c r="F120">
        <v>12</v>
      </c>
      <c r="G120">
        <v>7</v>
      </c>
      <c r="H120">
        <v>16</v>
      </c>
      <c r="I120">
        <v>16</v>
      </c>
      <c r="J120">
        <v>14</v>
      </c>
      <c r="K120">
        <v>15</v>
      </c>
      <c r="L120">
        <v>19</v>
      </c>
      <c r="M120">
        <v>18</v>
      </c>
      <c r="N120">
        <v>142</v>
      </c>
      <c r="O120">
        <v>54.88</v>
      </c>
    </row>
    <row r="121" spans="1:15" x14ac:dyDescent="0.35">
      <c r="A121" t="s">
        <v>63</v>
      </c>
      <c r="B121" t="s">
        <v>304</v>
      </c>
      <c r="C121" s="1">
        <v>44508</v>
      </c>
      <c r="D121">
        <v>16</v>
      </c>
      <c r="E121">
        <v>16</v>
      </c>
      <c r="F121">
        <v>15</v>
      </c>
      <c r="G121">
        <v>6</v>
      </c>
      <c r="H121">
        <v>16</v>
      </c>
      <c r="I121">
        <v>15</v>
      </c>
      <c r="J121">
        <v>15</v>
      </c>
      <c r="K121">
        <v>15</v>
      </c>
      <c r="L121">
        <v>16</v>
      </c>
      <c r="M121">
        <v>16</v>
      </c>
      <c r="N121">
        <v>146</v>
      </c>
      <c r="O121">
        <v>64.989999999999995</v>
      </c>
    </row>
    <row r="122" spans="1:15" x14ac:dyDescent="0.35">
      <c r="A122" t="s">
        <v>63</v>
      </c>
      <c r="B122" t="s">
        <v>305</v>
      </c>
      <c r="C122" s="1">
        <v>44665</v>
      </c>
      <c r="D122">
        <v>16</v>
      </c>
      <c r="E122">
        <v>15</v>
      </c>
      <c r="F122">
        <v>16</v>
      </c>
      <c r="G122">
        <v>6</v>
      </c>
      <c r="H122">
        <v>17</v>
      </c>
      <c r="I122">
        <v>17</v>
      </c>
      <c r="J122">
        <v>17</v>
      </c>
      <c r="K122">
        <v>18</v>
      </c>
      <c r="L122">
        <v>18</v>
      </c>
      <c r="M122">
        <v>18</v>
      </c>
      <c r="N122">
        <v>158</v>
      </c>
      <c r="O122">
        <v>56.68</v>
      </c>
    </row>
    <row r="123" spans="1:15" x14ac:dyDescent="0.35">
      <c r="A123" t="s">
        <v>63</v>
      </c>
      <c r="B123" t="s">
        <v>448</v>
      </c>
      <c r="C123" s="1">
        <v>44869</v>
      </c>
      <c r="D123">
        <v>15</v>
      </c>
      <c r="E123">
        <v>16</v>
      </c>
      <c r="F123">
        <v>14</v>
      </c>
      <c r="G123">
        <v>6</v>
      </c>
      <c r="H123">
        <v>16</v>
      </c>
      <c r="I123">
        <v>17</v>
      </c>
      <c r="J123">
        <v>16</v>
      </c>
      <c r="K123">
        <v>14</v>
      </c>
      <c r="L123">
        <v>16</v>
      </c>
      <c r="M123">
        <v>18</v>
      </c>
      <c r="N123">
        <v>148</v>
      </c>
      <c r="O123">
        <v>78.7</v>
      </c>
    </row>
    <row r="124" spans="1:15" x14ac:dyDescent="0.35">
      <c r="C124" s="1" t="s">
        <v>469</v>
      </c>
      <c r="D124">
        <f>AVERAGE(D111:D123)</f>
        <v>14.615384615384615</v>
      </c>
      <c r="E124">
        <f t="shared" ref="E124:O124" si="12">AVERAGE(E111:E123)</f>
        <v>12.846153846153847</v>
      </c>
      <c r="F124">
        <f t="shared" si="12"/>
        <v>12.538461538461538</v>
      </c>
      <c r="G124">
        <f t="shared" si="12"/>
        <v>5.2307692307692308</v>
      </c>
      <c r="H124">
        <f t="shared" si="12"/>
        <v>16.076923076923077</v>
      </c>
      <c r="I124">
        <f t="shared" si="12"/>
        <v>15.692307692307692</v>
      </c>
      <c r="J124">
        <f t="shared" si="12"/>
        <v>14.923076923076923</v>
      </c>
      <c r="K124">
        <f t="shared" si="12"/>
        <v>17</v>
      </c>
      <c r="L124">
        <f t="shared" si="12"/>
        <v>17.846153846153847</v>
      </c>
      <c r="M124">
        <f t="shared" si="12"/>
        <v>18.692307692307693</v>
      </c>
      <c r="N124">
        <f t="shared" si="12"/>
        <v>145.46153846153845</v>
      </c>
      <c r="O124">
        <f t="shared" si="12"/>
        <v>63.739230769230772</v>
      </c>
    </row>
    <row r="125" spans="1:15" x14ac:dyDescent="0.35">
      <c r="C125" s="1" t="s">
        <v>470</v>
      </c>
      <c r="D125">
        <f>STDEV(D111:D123)</f>
        <v>2.1031112483834291</v>
      </c>
      <c r="E125">
        <f t="shared" ref="E125:O125" si="13">STDEV(E111:E123)</f>
        <v>2.5444761689508839</v>
      </c>
      <c r="F125">
        <f t="shared" si="13"/>
        <v>3.1255768698323152</v>
      </c>
      <c r="G125">
        <f t="shared" si="13"/>
        <v>1.3008872711759822</v>
      </c>
      <c r="H125">
        <f t="shared" si="13"/>
        <v>1.6563785025137654</v>
      </c>
      <c r="I125">
        <f t="shared" si="13"/>
        <v>1.8432134703923775</v>
      </c>
      <c r="J125">
        <f t="shared" si="13"/>
        <v>1.934835844093695</v>
      </c>
      <c r="K125">
        <f t="shared" si="13"/>
        <v>2.3452078799117149</v>
      </c>
      <c r="L125">
        <f t="shared" si="13"/>
        <v>1.8187062180825986</v>
      </c>
      <c r="M125">
        <f t="shared" si="13"/>
        <v>1.2506408613597126</v>
      </c>
      <c r="N125">
        <f t="shared" si="13"/>
        <v>8.3328204970404478</v>
      </c>
      <c r="O125">
        <f t="shared" si="13"/>
        <v>9.010013375441881</v>
      </c>
    </row>
    <row r="126" spans="1:15" x14ac:dyDescent="0.35">
      <c r="C126" s="1"/>
    </row>
    <row r="127" spans="1:15" x14ac:dyDescent="0.35">
      <c r="A127" t="s">
        <v>64</v>
      </c>
      <c r="B127" t="s">
        <v>306</v>
      </c>
      <c r="C127" s="1">
        <v>42836</v>
      </c>
      <c r="D127">
        <v>15</v>
      </c>
      <c r="E127">
        <v>15</v>
      </c>
      <c r="F127">
        <v>10</v>
      </c>
      <c r="G127">
        <v>6</v>
      </c>
      <c r="H127">
        <v>15</v>
      </c>
      <c r="I127">
        <v>18</v>
      </c>
      <c r="J127">
        <v>16</v>
      </c>
      <c r="K127">
        <v>20</v>
      </c>
      <c r="L127">
        <v>17</v>
      </c>
      <c r="M127">
        <v>20</v>
      </c>
      <c r="N127">
        <v>152</v>
      </c>
      <c r="O127">
        <v>70.05</v>
      </c>
    </row>
    <row r="128" spans="1:15" x14ac:dyDescent="0.35">
      <c r="A128" t="s">
        <v>64</v>
      </c>
      <c r="B128" t="s">
        <v>307</v>
      </c>
      <c r="C128" s="1">
        <v>42992</v>
      </c>
      <c r="D128">
        <v>14</v>
      </c>
      <c r="E128">
        <v>15</v>
      </c>
      <c r="F128">
        <v>12</v>
      </c>
      <c r="G128">
        <v>7</v>
      </c>
      <c r="H128">
        <v>17</v>
      </c>
      <c r="I128">
        <v>16</v>
      </c>
      <c r="J128">
        <v>15</v>
      </c>
      <c r="K128">
        <v>15</v>
      </c>
      <c r="L128">
        <v>18</v>
      </c>
      <c r="M128">
        <v>20</v>
      </c>
      <c r="N128">
        <v>149</v>
      </c>
      <c r="O128">
        <v>67.930000000000007</v>
      </c>
    </row>
    <row r="129" spans="1:15" x14ac:dyDescent="0.35">
      <c r="A129" t="s">
        <v>64</v>
      </c>
      <c r="B129" t="s">
        <v>309</v>
      </c>
      <c r="C129" s="1">
        <v>44144</v>
      </c>
      <c r="D129">
        <v>15</v>
      </c>
      <c r="E129">
        <v>18</v>
      </c>
      <c r="F129">
        <v>14</v>
      </c>
      <c r="G129">
        <v>6</v>
      </c>
      <c r="H129">
        <v>15</v>
      </c>
      <c r="I129">
        <v>13</v>
      </c>
      <c r="J129">
        <v>13</v>
      </c>
      <c r="K129">
        <v>17</v>
      </c>
      <c r="L129">
        <v>19</v>
      </c>
      <c r="M129">
        <v>19</v>
      </c>
      <c r="N129">
        <v>149</v>
      </c>
      <c r="O129">
        <v>71.489999999999995</v>
      </c>
    </row>
    <row r="130" spans="1:15" x14ac:dyDescent="0.35">
      <c r="A130" t="s">
        <v>64</v>
      </c>
      <c r="B130" t="s">
        <v>310</v>
      </c>
      <c r="C130" s="1">
        <v>44329</v>
      </c>
      <c r="D130">
        <v>14</v>
      </c>
      <c r="E130">
        <v>19</v>
      </c>
      <c r="F130">
        <v>15</v>
      </c>
      <c r="G130">
        <v>9</v>
      </c>
      <c r="H130">
        <v>16</v>
      </c>
      <c r="I130">
        <v>16</v>
      </c>
      <c r="J130">
        <v>15</v>
      </c>
      <c r="K130">
        <v>19</v>
      </c>
      <c r="L130">
        <v>20</v>
      </c>
      <c r="M130">
        <v>16</v>
      </c>
      <c r="N130">
        <v>159</v>
      </c>
      <c r="O130">
        <v>63.61</v>
      </c>
    </row>
    <row r="131" spans="1:15" x14ac:dyDescent="0.35">
      <c r="A131" t="s">
        <v>64</v>
      </c>
      <c r="B131" t="s">
        <v>311</v>
      </c>
      <c r="C131" s="1">
        <v>44508</v>
      </c>
      <c r="D131">
        <v>16</v>
      </c>
      <c r="E131">
        <v>17</v>
      </c>
      <c r="F131">
        <v>16</v>
      </c>
      <c r="G131">
        <v>6</v>
      </c>
      <c r="H131">
        <v>17</v>
      </c>
      <c r="I131">
        <v>13</v>
      </c>
      <c r="J131">
        <v>17</v>
      </c>
      <c r="K131">
        <v>16</v>
      </c>
      <c r="L131">
        <v>19</v>
      </c>
      <c r="M131">
        <v>19</v>
      </c>
      <c r="N131">
        <v>156</v>
      </c>
      <c r="O131">
        <v>67.61</v>
      </c>
    </row>
    <row r="132" spans="1:15" x14ac:dyDescent="0.35">
      <c r="A132" t="s">
        <v>64</v>
      </c>
      <c r="B132" t="s">
        <v>313</v>
      </c>
      <c r="C132" s="1">
        <v>44683</v>
      </c>
      <c r="D132">
        <v>10</v>
      </c>
      <c r="E132">
        <v>15</v>
      </c>
      <c r="F132">
        <v>16</v>
      </c>
      <c r="G132">
        <v>7</v>
      </c>
      <c r="H132">
        <v>17</v>
      </c>
      <c r="I132">
        <v>19</v>
      </c>
      <c r="J132">
        <v>14</v>
      </c>
      <c r="K132">
        <v>15</v>
      </c>
      <c r="L132">
        <v>18</v>
      </c>
      <c r="M132">
        <v>19</v>
      </c>
      <c r="N132">
        <v>150</v>
      </c>
      <c r="O132">
        <v>66.33</v>
      </c>
    </row>
    <row r="133" spans="1:15" x14ac:dyDescent="0.35">
      <c r="A133" t="s">
        <v>64</v>
      </c>
      <c r="B133" t="s">
        <v>314</v>
      </c>
      <c r="C133" s="1">
        <v>44860</v>
      </c>
      <c r="D133">
        <v>15</v>
      </c>
      <c r="E133">
        <v>15</v>
      </c>
      <c r="F133">
        <v>15</v>
      </c>
      <c r="G133">
        <v>7</v>
      </c>
      <c r="H133">
        <v>17</v>
      </c>
      <c r="I133">
        <v>17</v>
      </c>
      <c r="J133">
        <v>14</v>
      </c>
      <c r="K133">
        <v>17</v>
      </c>
      <c r="L133">
        <v>19</v>
      </c>
      <c r="M133">
        <v>18</v>
      </c>
      <c r="N133">
        <v>154</v>
      </c>
      <c r="O133">
        <v>62.09</v>
      </c>
    </row>
    <row r="134" spans="1:15" x14ac:dyDescent="0.35">
      <c r="C134" s="1" t="s">
        <v>469</v>
      </c>
      <c r="D134">
        <f>AVERAGE(D127:D133)</f>
        <v>14.142857142857142</v>
      </c>
      <c r="E134">
        <f t="shared" ref="E134:O134" si="14">AVERAGE(E127:E133)</f>
        <v>16.285714285714285</v>
      </c>
      <c r="F134">
        <f t="shared" si="14"/>
        <v>14</v>
      </c>
      <c r="G134">
        <f t="shared" si="14"/>
        <v>6.8571428571428568</v>
      </c>
      <c r="H134">
        <f t="shared" si="14"/>
        <v>16.285714285714285</v>
      </c>
      <c r="I134">
        <f t="shared" si="14"/>
        <v>16</v>
      </c>
      <c r="J134">
        <f t="shared" si="14"/>
        <v>14.857142857142858</v>
      </c>
      <c r="K134">
        <f t="shared" si="14"/>
        <v>17</v>
      </c>
      <c r="L134">
        <f t="shared" si="14"/>
        <v>18.571428571428573</v>
      </c>
      <c r="M134">
        <f t="shared" si="14"/>
        <v>18.714285714285715</v>
      </c>
      <c r="N134">
        <f t="shared" si="14"/>
        <v>152.71428571428572</v>
      </c>
      <c r="O134">
        <f t="shared" si="14"/>
        <v>67.015714285714282</v>
      </c>
    </row>
    <row r="135" spans="1:15" x14ac:dyDescent="0.35">
      <c r="C135" s="1" t="s">
        <v>470</v>
      </c>
      <c r="D135">
        <f>STDEV(D127:D133)</f>
        <v>1.9518001458970677</v>
      </c>
      <c r="E135">
        <f t="shared" ref="E135:O135" si="15">STDEV(E127:E133)</f>
        <v>1.7043362064926932</v>
      </c>
      <c r="F135">
        <f t="shared" si="15"/>
        <v>2.2360679774997898</v>
      </c>
      <c r="G135">
        <f t="shared" si="15"/>
        <v>1.0690449676496956</v>
      </c>
      <c r="H135">
        <f t="shared" si="15"/>
        <v>0.95118973121134176</v>
      </c>
      <c r="I135">
        <f t="shared" si="15"/>
        <v>2.3094010767585029</v>
      </c>
      <c r="J135">
        <f t="shared" si="15"/>
        <v>1.3451854182690983</v>
      </c>
      <c r="K135">
        <f t="shared" si="15"/>
        <v>1.9148542155126762</v>
      </c>
      <c r="L135">
        <f t="shared" si="15"/>
        <v>0.97590007294853331</v>
      </c>
      <c r="M135">
        <f t="shared" si="15"/>
        <v>1.3801311186847083</v>
      </c>
      <c r="N135">
        <f t="shared" si="15"/>
        <v>3.8172540616821107</v>
      </c>
      <c r="O135">
        <f t="shared" si="15"/>
        <v>3.3353403481646708</v>
      </c>
    </row>
    <row r="136" spans="1:15" x14ac:dyDescent="0.35">
      <c r="C136" s="1"/>
    </row>
    <row r="137" spans="1:15" x14ac:dyDescent="0.35">
      <c r="A137" t="s">
        <v>67</v>
      </c>
      <c r="B137" t="s">
        <v>315</v>
      </c>
      <c r="C137" s="1">
        <v>44144</v>
      </c>
      <c r="D137">
        <v>16</v>
      </c>
      <c r="E137">
        <v>17</v>
      </c>
      <c r="F137">
        <v>13</v>
      </c>
      <c r="G137">
        <v>9</v>
      </c>
      <c r="H137">
        <v>16</v>
      </c>
      <c r="I137">
        <v>10</v>
      </c>
      <c r="J137">
        <v>7</v>
      </c>
      <c r="K137">
        <v>15</v>
      </c>
      <c r="L137">
        <v>19</v>
      </c>
      <c r="M137">
        <v>15</v>
      </c>
      <c r="N137">
        <v>137</v>
      </c>
      <c r="O137">
        <v>71.95</v>
      </c>
    </row>
    <row r="138" spans="1:15" x14ac:dyDescent="0.35">
      <c r="A138" t="s">
        <v>67</v>
      </c>
      <c r="B138" t="s">
        <v>317</v>
      </c>
      <c r="C138" s="1">
        <v>44329</v>
      </c>
      <c r="D138">
        <v>16</v>
      </c>
      <c r="E138">
        <v>20</v>
      </c>
      <c r="F138">
        <v>18</v>
      </c>
      <c r="G138">
        <v>12</v>
      </c>
      <c r="H138">
        <v>17</v>
      </c>
      <c r="I138">
        <v>17</v>
      </c>
      <c r="J138">
        <v>15</v>
      </c>
      <c r="K138">
        <v>18</v>
      </c>
      <c r="L138">
        <v>19</v>
      </c>
      <c r="M138">
        <v>20</v>
      </c>
      <c r="N138">
        <v>172</v>
      </c>
      <c r="O138">
        <v>68.48</v>
      </c>
    </row>
    <row r="139" spans="1:15" x14ac:dyDescent="0.35">
      <c r="A139" t="s">
        <v>67</v>
      </c>
      <c r="B139" t="s">
        <v>318</v>
      </c>
      <c r="C139" s="1">
        <v>44508</v>
      </c>
      <c r="D139">
        <v>16</v>
      </c>
      <c r="E139">
        <v>17</v>
      </c>
      <c r="F139">
        <v>14</v>
      </c>
      <c r="G139">
        <v>9</v>
      </c>
      <c r="H139">
        <v>17</v>
      </c>
      <c r="I139">
        <v>14</v>
      </c>
      <c r="J139">
        <v>14</v>
      </c>
      <c r="K139">
        <v>16</v>
      </c>
      <c r="L139">
        <v>20</v>
      </c>
      <c r="M139">
        <v>19</v>
      </c>
      <c r="N139">
        <v>156</v>
      </c>
      <c r="O139">
        <v>69.89</v>
      </c>
    </row>
    <row r="140" spans="1:15" x14ac:dyDescent="0.35">
      <c r="A140" t="s">
        <v>67</v>
      </c>
      <c r="B140" t="s">
        <v>320</v>
      </c>
      <c r="C140" s="1">
        <v>44683</v>
      </c>
      <c r="D140">
        <v>16</v>
      </c>
      <c r="E140">
        <v>20</v>
      </c>
      <c r="F140">
        <v>14</v>
      </c>
      <c r="G140">
        <v>7</v>
      </c>
      <c r="H140">
        <v>18</v>
      </c>
      <c r="I140">
        <v>18</v>
      </c>
      <c r="J140">
        <v>18</v>
      </c>
      <c r="K140">
        <v>15</v>
      </c>
      <c r="L140">
        <v>20</v>
      </c>
      <c r="M140">
        <v>19</v>
      </c>
      <c r="N140">
        <v>165</v>
      </c>
      <c r="O140">
        <v>76.02</v>
      </c>
    </row>
    <row r="141" spans="1:15" x14ac:dyDescent="0.35">
      <c r="A141" t="s">
        <v>67</v>
      </c>
      <c r="B141" t="s">
        <v>321</v>
      </c>
      <c r="C141" s="1">
        <v>44860</v>
      </c>
      <c r="D141">
        <v>14</v>
      </c>
      <c r="E141">
        <v>15</v>
      </c>
      <c r="F141">
        <v>14</v>
      </c>
      <c r="G141">
        <v>6</v>
      </c>
      <c r="H141">
        <v>17</v>
      </c>
      <c r="I141">
        <v>16</v>
      </c>
      <c r="J141">
        <v>16</v>
      </c>
      <c r="K141">
        <v>15</v>
      </c>
      <c r="L141">
        <v>20</v>
      </c>
      <c r="M141">
        <v>17</v>
      </c>
      <c r="N141">
        <v>150</v>
      </c>
      <c r="O141">
        <v>80.41</v>
      </c>
    </row>
    <row r="142" spans="1:15" x14ac:dyDescent="0.35">
      <c r="C142" s="1" t="s">
        <v>469</v>
      </c>
      <c r="D142">
        <f>AVERAGE(D137:D141)</f>
        <v>15.6</v>
      </c>
      <c r="E142">
        <f t="shared" ref="E142:O142" si="16">AVERAGE(E137:E141)</f>
        <v>17.8</v>
      </c>
      <c r="F142">
        <f t="shared" si="16"/>
        <v>14.6</v>
      </c>
      <c r="G142">
        <f t="shared" si="16"/>
        <v>8.6</v>
      </c>
      <c r="H142">
        <f t="shared" si="16"/>
        <v>17</v>
      </c>
      <c r="I142">
        <f t="shared" si="16"/>
        <v>15</v>
      </c>
      <c r="J142">
        <f t="shared" si="16"/>
        <v>14</v>
      </c>
      <c r="K142">
        <f t="shared" si="16"/>
        <v>15.8</v>
      </c>
      <c r="L142">
        <f t="shared" si="16"/>
        <v>19.600000000000001</v>
      </c>
      <c r="M142">
        <f t="shared" si="16"/>
        <v>18</v>
      </c>
      <c r="N142">
        <f t="shared" si="16"/>
        <v>156</v>
      </c>
      <c r="O142">
        <f t="shared" si="16"/>
        <v>73.349999999999994</v>
      </c>
    </row>
    <row r="143" spans="1:15" x14ac:dyDescent="0.35">
      <c r="C143" s="1" t="s">
        <v>470</v>
      </c>
      <c r="D143">
        <f>STDEV(D137:D141)</f>
        <v>0.89442719099991586</v>
      </c>
      <c r="E143">
        <f t="shared" ref="E143:O143" si="17">STDEV(E137:E141)</f>
        <v>2.1679483388678773</v>
      </c>
      <c r="F143">
        <f t="shared" si="17"/>
        <v>1.9493588689617958</v>
      </c>
      <c r="G143">
        <f t="shared" si="17"/>
        <v>2.302172886644267</v>
      </c>
      <c r="H143">
        <f t="shared" si="17"/>
        <v>0.70710678118654757</v>
      </c>
      <c r="I143">
        <f t="shared" si="17"/>
        <v>3.1622776601683795</v>
      </c>
      <c r="J143">
        <f t="shared" si="17"/>
        <v>4.1833001326703778</v>
      </c>
      <c r="K143">
        <f t="shared" si="17"/>
        <v>1.30384048104053</v>
      </c>
      <c r="L143">
        <f t="shared" si="17"/>
        <v>0.54772255750516607</v>
      </c>
      <c r="M143">
        <f t="shared" si="17"/>
        <v>2</v>
      </c>
      <c r="N143">
        <f t="shared" si="17"/>
        <v>13.546217184144066</v>
      </c>
      <c r="O143">
        <f t="shared" si="17"/>
        <v>4.8636663125670916</v>
      </c>
    </row>
    <row r="144" spans="1:15" x14ac:dyDescent="0.35">
      <c r="C144" s="1"/>
    </row>
    <row r="145" spans="1:15" x14ac:dyDescent="0.35">
      <c r="A145" t="s">
        <v>68</v>
      </c>
      <c r="B145" t="s">
        <v>322</v>
      </c>
      <c r="C145" s="1">
        <v>44144</v>
      </c>
      <c r="D145">
        <v>10</v>
      </c>
      <c r="E145">
        <v>12</v>
      </c>
      <c r="F145">
        <v>12</v>
      </c>
      <c r="G145">
        <v>8</v>
      </c>
      <c r="H145">
        <v>14</v>
      </c>
      <c r="I145">
        <v>12</v>
      </c>
      <c r="J145">
        <v>12</v>
      </c>
      <c r="K145">
        <v>17</v>
      </c>
      <c r="L145">
        <v>18</v>
      </c>
      <c r="M145">
        <v>18</v>
      </c>
      <c r="N145">
        <v>133</v>
      </c>
      <c r="O145">
        <v>61.87</v>
      </c>
    </row>
    <row r="146" spans="1:15" x14ac:dyDescent="0.35">
      <c r="A146" t="s">
        <v>68</v>
      </c>
      <c r="B146" t="s">
        <v>323</v>
      </c>
      <c r="C146" s="1">
        <v>44329</v>
      </c>
      <c r="D146">
        <v>15</v>
      </c>
      <c r="E146">
        <v>13</v>
      </c>
      <c r="F146">
        <v>14</v>
      </c>
      <c r="G146">
        <v>8</v>
      </c>
      <c r="H146">
        <v>16</v>
      </c>
      <c r="I146">
        <v>13</v>
      </c>
      <c r="J146">
        <v>13</v>
      </c>
      <c r="K146">
        <v>19</v>
      </c>
      <c r="L146">
        <v>16</v>
      </c>
      <c r="M146">
        <v>19</v>
      </c>
      <c r="N146">
        <v>146</v>
      </c>
      <c r="O146">
        <v>67.180000000000007</v>
      </c>
    </row>
    <row r="147" spans="1:15" x14ac:dyDescent="0.35">
      <c r="A147" t="s">
        <v>68</v>
      </c>
      <c r="B147" t="s">
        <v>324</v>
      </c>
      <c r="C147" s="1">
        <v>44509</v>
      </c>
      <c r="D147">
        <v>11</v>
      </c>
      <c r="E147">
        <v>13</v>
      </c>
      <c r="F147">
        <v>13</v>
      </c>
      <c r="G147">
        <v>8</v>
      </c>
      <c r="H147">
        <v>17</v>
      </c>
      <c r="I147">
        <v>13</v>
      </c>
      <c r="J147">
        <v>15</v>
      </c>
      <c r="K147">
        <v>14</v>
      </c>
      <c r="L147">
        <v>20</v>
      </c>
      <c r="M147">
        <v>18</v>
      </c>
      <c r="N147">
        <v>142</v>
      </c>
      <c r="O147">
        <v>74.180000000000007</v>
      </c>
    </row>
    <row r="148" spans="1:15" x14ac:dyDescent="0.35">
      <c r="A148" t="s">
        <v>68</v>
      </c>
      <c r="B148" t="s">
        <v>326</v>
      </c>
      <c r="C148" s="1">
        <v>44683</v>
      </c>
      <c r="D148">
        <v>14</v>
      </c>
      <c r="E148">
        <v>13</v>
      </c>
      <c r="F148">
        <v>13</v>
      </c>
      <c r="G148">
        <v>9</v>
      </c>
      <c r="H148">
        <v>18</v>
      </c>
      <c r="I148">
        <v>18</v>
      </c>
      <c r="J148">
        <v>14</v>
      </c>
      <c r="K148">
        <v>15</v>
      </c>
      <c r="L148">
        <v>19</v>
      </c>
      <c r="M148">
        <v>20</v>
      </c>
      <c r="N148">
        <v>153</v>
      </c>
      <c r="O148">
        <v>71.680000000000007</v>
      </c>
    </row>
    <row r="149" spans="1:15" x14ac:dyDescent="0.35">
      <c r="A149" t="s">
        <v>68</v>
      </c>
      <c r="B149" t="s">
        <v>327</v>
      </c>
      <c r="C149" s="1">
        <v>44860</v>
      </c>
      <c r="D149">
        <v>14</v>
      </c>
      <c r="E149">
        <v>13</v>
      </c>
      <c r="F149">
        <v>14</v>
      </c>
      <c r="G149">
        <v>8</v>
      </c>
      <c r="H149">
        <v>17</v>
      </c>
      <c r="I149">
        <v>13</v>
      </c>
      <c r="J149">
        <v>15</v>
      </c>
      <c r="K149">
        <v>17</v>
      </c>
      <c r="L149">
        <v>20</v>
      </c>
      <c r="M149">
        <v>18</v>
      </c>
      <c r="N149">
        <v>149</v>
      </c>
      <c r="O149">
        <v>73.569999999999993</v>
      </c>
    </row>
    <row r="150" spans="1:15" x14ac:dyDescent="0.35">
      <c r="C150" s="1" t="s">
        <v>469</v>
      </c>
      <c r="D150">
        <f>AVERAGE(D145:D149)</f>
        <v>12.8</v>
      </c>
      <c r="E150">
        <f t="shared" ref="E150:O150" si="18">AVERAGE(E145:E149)</f>
        <v>12.8</v>
      </c>
      <c r="F150">
        <f t="shared" si="18"/>
        <v>13.2</v>
      </c>
      <c r="G150">
        <f t="shared" si="18"/>
        <v>8.1999999999999993</v>
      </c>
      <c r="H150">
        <f t="shared" si="18"/>
        <v>16.399999999999999</v>
      </c>
      <c r="I150">
        <f t="shared" si="18"/>
        <v>13.8</v>
      </c>
      <c r="J150">
        <f t="shared" si="18"/>
        <v>13.8</v>
      </c>
      <c r="K150">
        <f t="shared" si="18"/>
        <v>16.399999999999999</v>
      </c>
      <c r="L150">
        <f t="shared" si="18"/>
        <v>18.600000000000001</v>
      </c>
      <c r="M150">
        <f t="shared" si="18"/>
        <v>18.600000000000001</v>
      </c>
      <c r="N150">
        <f t="shared" si="18"/>
        <v>144.6</v>
      </c>
      <c r="O150">
        <f t="shared" si="18"/>
        <v>69.695999999999998</v>
      </c>
    </row>
    <row r="151" spans="1:15" x14ac:dyDescent="0.35">
      <c r="C151" s="1" t="s">
        <v>470</v>
      </c>
      <c r="D151">
        <f>STDEV(D145:D149)</f>
        <v>2.1679483388678773</v>
      </c>
      <c r="E151">
        <f t="shared" ref="E151:O151" si="19">STDEV(E145:E149)</f>
        <v>0.44721359549995793</v>
      </c>
      <c r="F151">
        <f t="shared" si="19"/>
        <v>0.83666002653407556</v>
      </c>
      <c r="G151">
        <f t="shared" si="19"/>
        <v>0.44721359549995793</v>
      </c>
      <c r="H151">
        <f t="shared" si="19"/>
        <v>1.5165750888103102</v>
      </c>
      <c r="I151">
        <f t="shared" si="19"/>
        <v>2.3874672772626622</v>
      </c>
      <c r="J151">
        <f t="shared" si="19"/>
        <v>1.3038404810405297</v>
      </c>
      <c r="K151">
        <f t="shared" si="19"/>
        <v>1.9493588689617958</v>
      </c>
      <c r="L151">
        <f t="shared" si="19"/>
        <v>1.6733200530681511</v>
      </c>
      <c r="M151">
        <f t="shared" si="19"/>
        <v>0.89442719099991586</v>
      </c>
      <c r="N151">
        <f t="shared" si="19"/>
        <v>7.6354436675284294</v>
      </c>
      <c r="O151">
        <f t="shared" si="19"/>
        <v>5.1630155916867047</v>
      </c>
    </row>
    <row r="152" spans="1:15" x14ac:dyDescent="0.35">
      <c r="C152" s="1"/>
    </row>
    <row r="153" spans="1:15" x14ac:dyDescent="0.35">
      <c r="A153" t="s">
        <v>69</v>
      </c>
      <c r="B153" t="s">
        <v>328</v>
      </c>
      <c r="C153" s="1">
        <v>44144</v>
      </c>
      <c r="D153">
        <v>15</v>
      </c>
      <c r="E153">
        <v>15</v>
      </c>
      <c r="F153">
        <v>16</v>
      </c>
      <c r="G153">
        <v>6</v>
      </c>
      <c r="H153">
        <v>18</v>
      </c>
      <c r="I153">
        <v>13</v>
      </c>
      <c r="J153">
        <v>17</v>
      </c>
      <c r="K153">
        <v>19</v>
      </c>
      <c r="L153">
        <v>19</v>
      </c>
      <c r="M153">
        <v>12</v>
      </c>
      <c r="N153">
        <v>150</v>
      </c>
      <c r="O153">
        <v>68.760000000000005</v>
      </c>
    </row>
    <row r="154" spans="1:15" x14ac:dyDescent="0.35">
      <c r="A154" t="s">
        <v>69</v>
      </c>
      <c r="B154" t="s">
        <v>329</v>
      </c>
      <c r="C154" s="1">
        <v>44329</v>
      </c>
      <c r="D154">
        <v>12</v>
      </c>
      <c r="E154">
        <v>16</v>
      </c>
      <c r="F154">
        <v>16</v>
      </c>
      <c r="G154">
        <v>10</v>
      </c>
      <c r="H154">
        <v>16</v>
      </c>
      <c r="I154">
        <v>12</v>
      </c>
      <c r="J154">
        <v>14</v>
      </c>
      <c r="K154">
        <v>19</v>
      </c>
      <c r="L154">
        <v>19</v>
      </c>
      <c r="M154">
        <v>10</v>
      </c>
      <c r="N154">
        <v>144</v>
      </c>
      <c r="O154">
        <v>54.4</v>
      </c>
    </row>
    <row r="155" spans="1:15" x14ac:dyDescent="0.35">
      <c r="A155" t="s">
        <v>69</v>
      </c>
      <c r="B155" t="s">
        <v>330</v>
      </c>
      <c r="C155" s="1">
        <v>44509</v>
      </c>
      <c r="D155">
        <v>12</v>
      </c>
      <c r="E155">
        <v>14</v>
      </c>
      <c r="F155">
        <v>12</v>
      </c>
      <c r="G155">
        <v>6</v>
      </c>
      <c r="H155">
        <v>18</v>
      </c>
      <c r="I155">
        <v>13</v>
      </c>
      <c r="J155">
        <v>17</v>
      </c>
      <c r="K155">
        <v>15</v>
      </c>
      <c r="L155">
        <v>16</v>
      </c>
      <c r="M155">
        <v>17</v>
      </c>
      <c r="N155">
        <v>140</v>
      </c>
      <c r="O155">
        <v>71.94</v>
      </c>
    </row>
    <row r="156" spans="1:15" x14ac:dyDescent="0.35">
      <c r="A156" t="s">
        <v>69</v>
      </c>
      <c r="B156" t="s">
        <v>332</v>
      </c>
      <c r="C156" s="1">
        <v>44683</v>
      </c>
      <c r="D156">
        <v>14</v>
      </c>
      <c r="E156">
        <v>15</v>
      </c>
      <c r="F156">
        <v>16</v>
      </c>
      <c r="G156">
        <v>4</v>
      </c>
      <c r="H156">
        <v>17</v>
      </c>
      <c r="I156">
        <v>17</v>
      </c>
      <c r="J156">
        <v>18</v>
      </c>
      <c r="K156">
        <v>17</v>
      </c>
      <c r="L156">
        <v>18</v>
      </c>
      <c r="M156">
        <v>19</v>
      </c>
      <c r="N156">
        <v>155</v>
      </c>
      <c r="O156">
        <v>70.069999999999993</v>
      </c>
    </row>
    <row r="157" spans="1:15" x14ac:dyDescent="0.35">
      <c r="A157" t="s">
        <v>69</v>
      </c>
      <c r="B157" t="s">
        <v>333</v>
      </c>
      <c r="C157" s="1">
        <v>44860</v>
      </c>
      <c r="D157">
        <v>13</v>
      </c>
      <c r="E157">
        <v>15</v>
      </c>
      <c r="F157">
        <v>12</v>
      </c>
      <c r="G157">
        <v>4</v>
      </c>
      <c r="H157">
        <v>16</v>
      </c>
      <c r="I157">
        <v>14</v>
      </c>
      <c r="J157">
        <v>14</v>
      </c>
      <c r="K157">
        <v>15</v>
      </c>
      <c r="L157">
        <v>17</v>
      </c>
      <c r="M157">
        <v>17</v>
      </c>
      <c r="N157">
        <v>137</v>
      </c>
      <c r="O157">
        <v>72.989999999999995</v>
      </c>
    </row>
    <row r="158" spans="1:15" x14ac:dyDescent="0.35">
      <c r="C158" s="1" t="s">
        <v>469</v>
      </c>
      <c r="D158">
        <f>AVERAGE(D153:D157)</f>
        <v>13.2</v>
      </c>
      <c r="E158">
        <f t="shared" ref="E158:O158" si="20">AVERAGE(E153:E157)</f>
        <v>15</v>
      </c>
      <c r="F158">
        <f t="shared" si="20"/>
        <v>14.4</v>
      </c>
      <c r="G158">
        <f t="shared" si="20"/>
        <v>6</v>
      </c>
      <c r="H158">
        <f t="shared" si="20"/>
        <v>17</v>
      </c>
      <c r="I158">
        <f t="shared" si="20"/>
        <v>13.8</v>
      </c>
      <c r="J158">
        <f t="shared" si="20"/>
        <v>16</v>
      </c>
      <c r="K158">
        <f t="shared" si="20"/>
        <v>17</v>
      </c>
      <c r="L158">
        <f t="shared" si="20"/>
        <v>17.8</v>
      </c>
      <c r="M158">
        <f t="shared" si="20"/>
        <v>15</v>
      </c>
      <c r="N158">
        <f t="shared" si="20"/>
        <v>145.19999999999999</v>
      </c>
      <c r="O158">
        <f t="shared" si="20"/>
        <v>67.631999999999991</v>
      </c>
    </row>
    <row r="159" spans="1:15" x14ac:dyDescent="0.35">
      <c r="C159" s="1" t="s">
        <v>470</v>
      </c>
      <c r="D159">
        <f>STDEV(D153:D157)</f>
        <v>1.3038404810405297</v>
      </c>
      <c r="E159">
        <f t="shared" ref="E159:O159" si="21">STDEV(E153:E157)</f>
        <v>0.70710678118654757</v>
      </c>
      <c r="F159">
        <f t="shared" si="21"/>
        <v>2.190890230020667</v>
      </c>
      <c r="G159">
        <f t="shared" si="21"/>
        <v>2.4494897427831779</v>
      </c>
      <c r="H159">
        <f t="shared" si="21"/>
        <v>1</v>
      </c>
      <c r="I159">
        <f t="shared" si="21"/>
        <v>1.9235384061671315</v>
      </c>
      <c r="J159">
        <f t="shared" si="21"/>
        <v>1.8708286933869707</v>
      </c>
      <c r="K159">
        <f t="shared" si="21"/>
        <v>2</v>
      </c>
      <c r="L159">
        <f t="shared" si="21"/>
        <v>1.3038404810405297</v>
      </c>
      <c r="M159">
        <f t="shared" si="21"/>
        <v>3.8078865529319543</v>
      </c>
      <c r="N159">
        <f t="shared" si="21"/>
        <v>7.3280283842245044</v>
      </c>
      <c r="O159">
        <f t="shared" si="21"/>
        <v>7.5757686078707547</v>
      </c>
    </row>
    <row r="160" spans="1:15" x14ac:dyDescent="0.35">
      <c r="C160" s="1"/>
    </row>
    <row r="161" spans="1:15" x14ac:dyDescent="0.35">
      <c r="A161" t="s">
        <v>70</v>
      </c>
      <c r="B161" t="s">
        <v>334</v>
      </c>
      <c r="C161" s="1">
        <v>37371</v>
      </c>
      <c r="D161">
        <v>20</v>
      </c>
      <c r="E161">
        <v>15</v>
      </c>
      <c r="F161">
        <v>20</v>
      </c>
      <c r="G161">
        <v>13</v>
      </c>
      <c r="H161">
        <v>16</v>
      </c>
      <c r="I161">
        <v>17</v>
      </c>
      <c r="J161">
        <v>15</v>
      </c>
      <c r="K161">
        <v>19</v>
      </c>
      <c r="L161">
        <v>20</v>
      </c>
      <c r="M161">
        <v>17</v>
      </c>
      <c r="N161">
        <v>172</v>
      </c>
      <c r="O161">
        <v>60.43</v>
      </c>
    </row>
    <row r="162" spans="1:15" x14ac:dyDescent="0.35">
      <c r="A162" t="s">
        <v>70</v>
      </c>
      <c r="B162" t="s">
        <v>335</v>
      </c>
      <c r="C162" s="1">
        <v>37530</v>
      </c>
      <c r="D162">
        <v>17</v>
      </c>
      <c r="E162">
        <v>17</v>
      </c>
      <c r="F162">
        <v>19</v>
      </c>
      <c r="G162">
        <v>14</v>
      </c>
      <c r="H162">
        <v>18</v>
      </c>
      <c r="I162">
        <v>17</v>
      </c>
      <c r="J162">
        <v>8</v>
      </c>
      <c r="K162">
        <v>17</v>
      </c>
      <c r="L162">
        <v>19</v>
      </c>
      <c r="M162">
        <v>20</v>
      </c>
      <c r="N162">
        <v>166</v>
      </c>
      <c r="O162">
        <v>73.89</v>
      </c>
    </row>
    <row r="163" spans="1:15" x14ac:dyDescent="0.35">
      <c r="A163" t="s">
        <v>70</v>
      </c>
      <c r="B163" t="s">
        <v>336</v>
      </c>
      <c r="C163" s="1">
        <v>38482</v>
      </c>
      <c r="D163">
        <v>14</v>
      </c>
      <c r="E163">
        <v>14</v>
      </c>
      <c r="F163">
        <v>15</v>
      </c>
      <c r="G163">
        <v>14</v>
      </c>
      <c r="H163">
        <v>14</v>
      </c>
      <c r="I163">
        <v>15</v>
      </c>
      <c r="J163">
        <v>14</v>
      </c>
      <c r="K163">
        <v>18</v>
      </c>
      <c r="L163">
        <v>18</v>
      </c>
      <c r="M163">
        <v>16</v>
      </c>
      <c r="N163">
        <v>152</v>
      </c>
      <c r="O163">
        <v>67.87</v>
      </c>
    </row>
    <row r="164" spans="1:15" x14ac:dyDescent="0.35">
      <c r="A164" t="s">
        <v>70</v>
      </c>
      <c r="B164" t="s">
        <v>337</v>
      </c>
      <c r="C164" s="1">
        <v>39051</v>
      </c>
      <c r="D164">
        <v>18</v>
      </c>
      <c r="E164">
        <v>15</v>
      </c>
      <c r="F164">
        <v>16</v>
      </c>
      <c r="G164">
        <v>11</v>
      </c>
      <c r="H164">
        <v>17</v>
      </c>
      <c r="I164">
        <v>18</v>
      </c>
      <c r="J164">
        <v>19</v>
      </c>
      <c r="K164">
        <v>19</v>
      </c>
      <c r="L164">
        <v>19</v>
      </c>
      <c r="M164">
        <v>19</v>
      </c>
      <c r="N164">
        <v>171</v>
      </c>
      <c r="O164">
        <v>80.290000000000006</v>
      </c>
    </row>
    <row r="165" spans="1:15" x14ac:dyDescent="0.35">
      <c r="C165" s="1" t="s">
        <v>469</v>
      </c>
      <c r="D165">
        <f>AVERAGE(D161:D164)</f>
        <v>17.25</v>
      </c>
      <c r="E165">
        <f t="shared" ref="E165:O165" si="22">AVERAGE(E161:E164)</f>
        <v>15.25</v>
      </c>
      <c r="F165">
        <f t="shared" si="22"/>
        <v>17.5</v>
      </c>
      <c r="G165">
        <f t="shared" si="22"/>
        <v>13</v>
      </c>
      <c r="H165">
        <f t="shared" si="22"/>
        <v>16.25</v>
      </c>
      <c r="I165">
        <f t="shared" si="22"/>
        <v>16.75</v>
      </c>
      <c r="J165">
        <f t="shared" si="22"/>
        <v>14</v>
      </c>
      <c r="K165">
        <f t="shared" si="22"/>
        <v>18.25</v>
      </c>
      <c r="L165">
        <f t="shared" si="22"/>
        <v>19</v>
      </c>
      <c r="M165">
        <f t="shared" si="22"/>
        <v>18</v>
      </c>
      <c r="N165">
        <f t="shared" si="22"/>
        <v>165.25</v>
      </c>
      <c r="O165">
        <f t="shared" si="22"/>
        <v>70.62</v>
      </c>
    </row>
    <row r="166" spans="1:15" x14ac:dyDescent="0.35">
      <c r="C166" s="1" t="s">
        <v>470</v>
      </c>
      <c r="D166">
        <f>STDEV(D161:D164)</f>
        <v>2.5</v>
      </c>
      <c r="E166">
        <f t="shared" ref="E166:O166" si="23">STDEV(E161:E164)</f>
        <v>1.2583057392117916</v>
      </c>
      <c r="F166">
        <f t="shared" si="23"/>
        <v>2.3804761428476167</v>
      </c>
      <c r="G166">
        <f t="shared" si="23"/>
        <v>1.4142135623730951</v>
      </c>
      <c r="H166">
        <f t="shared" si="23"/>
        <v>1.707825127659933</v>
      </c>
      <c r="I166">
        <f t="shared" si="23"/>
        <v>1.2583057392117916</v>
      </c>
      <c r="J166">
        <f t="shared" si="23"/>
        <v>4.5460605656619517</v>
      </c>
      <c r="K166">
        <f t="shared" si="23"/>
        <v>0.9574271077563381</v>
      </c>
      <c r="L166">
        <f t="shared" si="23"/>
        <v>0.81649658092772603</v>
      </c>
      <c r="M166">
        <f t="shared" si="23"/>
        <v>1.8257418583505538</v>
      </c>
      <c r="N166">
        <f t="shared" si="23"/>
        <v>9.215023964519391</v>
      </c>
      <c r="O166">
        <f t="shared" si="23"/>
        <v>8.4774288554961394</v>
      </c>
    </row>
    <row r="167" spans="1:15" x14ac:dyDescent="0.35">
      <c r="C167" s="1"/>
    </row>
    <row r="168" spans="1:15" x14ac:dyDescent="0.35">
      <c r="A168" t="s">
        <v>71</v>
      </c>
      <c r="B168" t="s">
        <v>338</v>
      </c>
      <c r="C168" s="1">
        <v>36811</v>
      </c>
      <c r="D168">
        <v>17</v>
      </c>
      <c r="E168">
        <v>15</v>
      </c>
      <c r="F168">
        <v>18</v>
      </c>
      <c r="G168">
        <v>11</v>
      </c>
      <c r="I168">
        <v>16</v>
      </c>
      <c r="J168">
        <v>15</v>
      </c>
      <c r="K168">
        <v>15</v>
      </c>
      <c r="L168">
        <v>15</v>
      </c>
      <c r="M168">
        <v>17</v>
      </c>
      <c r="N168">
        <v>139</v>
      </c>
      <c r="O168">
        <v>67.150000000000006</v>
      </c>
    </row>
    <row r="169" spans="1:15" x14ac:dyDescent="0.35">
      <c r="A169" t="s">
        <v>71</v>
      </c>
      <c r="B169" t="s">
        <v>339</v>
      </c>
      <c r="C169" s="1">
        <v>37221</v>
      </c>
      <c r="D169">
        <v>18</v>
      </c>
      <c r="E169">
        <v>18</v>
      </c>
      <c r="F169">
        <v>18</v>
      </c>
      <c r="G169">
        <v>12</v>
      </c>
      <c r="I169">
        <v>16</v>
      </c>
      <c r="J169">
        <v>13</v>
      </c>
      <c r="K169">
        <v>19</v>
      </c>
      <c r="L169">
        <v>10</v>
      </c>
      <c r="M169">
        <v>20</v>
      </c>
      <c r="N169">
        <v>144</v>
      </c>
      <c r="O169">
        <v>71.69</v>
      </c>
    </row>
    <row r="170" spans="1:15" x14ac:dyDescent="0.35">
      <c r="A170" t="s">
        <v>71</v>
      </c>
      <c r="B170" t="s">
        <v>340</v>
      </c>
      <c r="C170" s="1">
        <v>37963</v>
      </c>
      <c r="D170">
        <v>15</v>
      </c>
      <c r="E170">
        <v>15</v>
      </c>
      <c r="F170">
        <v>15</v>
      </c>
      <c r="G170">
        <v>13</v>
      </c>
      <c r="H170">
        <v>13</v>
      </c>
      <c r="I170">
        <v>14</v>
      </c>
      <c r="J170">
        <v>15</v>
      </c>
      <c r="K170">
        <v>18</v>
      </c>
      <c r="L170">
        <v>18</v>
      </c>
      <c r="M170">
        <v>20</v>
      </c>
      <c r="N170">
        <v>156</v>
      </c>
      <c r="O170">
        <v>64.959999999999994</v>
      </c>
    </row>
    <row r="171" spans="1:15" x14ac:dyDescent="0.35">
      <c r="A171" t="s">
        <v>71</v>
      </c>
      <c r="B171" t="s">
        <v>341</v>
      </c>
      <c r="C171" s="1">
        <v>38113</v>
      </c>
      <c r="D171">
        <v>16</v>
      </c>
      <c r="E171">
        <v>15</v>
      </c>
      <c r="F171">
        <v>18</v>
      </c>
      <c r="G171">
        <v>12</v>
      </c>
      <c r="H171">
        <v>17</v>
      </c>
      <c r="I171">
        <v>18</v>
      </c>
      <c r="J171">
        <v>10</v>
      </c>
      <c r="K171">
        <v>18</v>
      </c>
      <c r="L171">
        <v>19</v>
      </c>
      <c r="M171">
        <v>20</v>
      </c>
      <c r="N171">
        <v>163</v>
      </c>
      <c r="O171">
        <v>60.28</v>
      </c>
    </row>
    <row r="172" spans="1:15" x14ac:dyDescent="0.35">
      <c r="A172" t="s">
        <v>71</v>
      </c>
      <c r="B172" t="s">
        <v>342</v>
      </c>
      <c r="C172" s="1">
        <v>38482</v>
      </c>
      <c r="D172">
        <v>12</v>
      </c>
      <c r="E172">
        <v>18</v>
      </c>
      <c r="F172">
        <v>13</v>
      </c>
      <c r="G172">
        <v>14</v>
      </c>
      <c r="H172">
        <v>15</v>
      </c>
      <c r="I172">
        <v>15</v>
      </c>
      <c r="J172">
        <v>12</v>
      </c>
      <c r="K172">
        <v>17</v>
      </c>
      <c r="L172">
        <v>12</v>
      </c>
      <c r="M172">
        <v>18</v>
      </c>
      <c r="N172">
        <v>146</v>
      </c>
      <c r="O172">
        <v>59.07</v>
      </c>
    </row>
    <row r="173" spans="1:15" x14ac:dyDescent="0.35">
      <c r="A173" t="s">
        <v>71</v>
      </c>
      <c r="B173" t="s">
        <v>343</v>
      </c>
      <c r="C173" s="1">
        <v>38649</v>
      </c>
      <c r="D173">
        <v>12</v>
      </c>
      <c r="E173">
        <v>12</v>
      </c>
      <c r="F173">
        <v>14</v>
      </c>
      <c r="G173">
        <v>10</v>
      </c>
      <c r="H173">
        <v>14</v>
      </c>
      <c r="I173">
        <v>11</v>
      </c>
      <c r="J173">
        <v>11</v>
      </c>
      <c r="K173">
        <v>15</v>
      </c>
      <c r="L173">
        <v>10</v>
      </c>
      <c r="M173">
        <v>18</v>
      </c>
      <c r="N173">
        <v>127</v>
      </c>
      <c r="O173">
        <v>58.13</v>
      </c>
    </row>
    <row r="174" spans="1:15" x14ac:dyDescent="0.35">
      <c r="A174" t="s">
        <v>71</v>
      </c>
      <c r="B174" t="s">
        <v>344</v>
      </c>
      <c r="C174" s="1">
        <v>39953</v>
      </c>
      <c r="D174">
        <v>12</v>
      </c>
      <c r="E174">
        <v>15</v>
      </c>
      <c r="F174">
        <v>16</v>
      </c>
      <c r="G174">
        <v>11</v>
      </c>
      <c r="H174">
        <v>18</v>
      </c>
      <c r="I174">
        <v>17</v>
      </c>
      <c r="J174">
        <v>17</v>
      </c>
      <c r="K174">
        <v>20</v>
      </c>
      <c r="L174">
        <v>17</v>
      </c>
      <c r="M174">
        <v>20</v>
      </c>
      <c r="N174">
        <v>163</v>
      </c>
      <c r="O174">
        <v>69.17</v>
      </c>
    </row>
    <row r="175" spans="1:15" x14ac:dyDescent="0.35">
      <c r="A175" t="s">
        <v>71</v>
      </c>
      <c r="B175" t="s">
        <v>345</v>
      </c>
      <c r="C175" s="1">
        <v>40322</v>
      </c>
      <c r="D175">
        <v>15</v>
      </c>
      <c r="E175">
        <v>15</v>
      </c>
      <c r="F175">
        <v>15</v>
      </c>
      <c r="G175">
        <v>8</v>
      </c>
      <c r="H175">
        <v>19</v>
      </c>
      <c r="I175">
        <v>18</v>
      </c>
      <c r="J175">
        <v>15</v>
      </c>
      <c r="K175">
        <v>20</v>
      </c>
      <c r="L175">
        <v>16</v>
      </c>
      <c r="M175">
        <v>19</v>
      </c>
      <c r="N175">
        <v>160</v>
      </c>
      <c r="O175">
        <v>61</v>
      </c>
    </row>
    <row r="176" spans="1:15" x14ac:dyDescent="0.35">
      <c r="A176" t="s">
        <v>71</v>
      </c>
      <c r="B176" t="s">
        <v>346</v>
      </c>
      <c r="C176" s="1">
        <v>41016</v>
      </c>
      <c r="D176">
        <v>4</v>
      </c>
      <c r="E176">
        <v>16</v>
      </c>
      <c r="F176">
        <v>10</v>
      </c>
      <c r="G176">
        <v>8</v>
      </c>
      <c r="H176">
        <v>19</v>
      </c>
      <c r="I176">
        <v>18</v>
      </c>
      <c r="J176">
        <v>17</v>
      </c>
      <c r="K176">
        <v>19</v>
      </c>
      <c r="L176">
        <v>19</v>
      </c>
      <c r="M176">
        <v>19</v>
      </c>
      <c r="N176">
        <v>149</v>
      </c>
      <c r="O176">
        <v>56.59</v>
      </c>
    </row>
    <row r="177" spans="1:15" x14ac:dyDescent="0.35">
      <c r="A177" t="s">
        <v>71</v>
      </c>
      <c r="B177" t="s">
        <v>347</v>
      </c>
      <c r="C177" s="1">
        <v>41191</v>
      </c>
      <c r="D177">
        <v>11</v>
      </c>
      <c r="E177">
        <v>15</v>
      </c>
      <c r="F177">
        <v>11</v>
      </c>
      <c r="G177">
        <v>12</v>
      </c>
      <c r="H177">
        <v>18</v>
      </c>
      <c r="I177">
        <v>17</v>
      </c>
      <c r="J177">
        <v>12</v>
      </c>
      <c r="K177">
        <v>17</v>
      </c>
      <c r="L177">
        <v>16</v>
      </c>
      <c r="M177">
        <v>19</v>
      </c>
      <c r="N177">
        <v>148</v>
      </c>
      <c r="O177">
        <v>60.21</v>
      </c>
    </row>
    <row r="178" spans="1:15" x14ac:dyDescent="0.35">
      <c r="A178" t="s">
        <v>71</v>
      </c>
      <c r="B178" t="s">
        <v>348</v>
      </c>
      <c r="C178" s="1">
        <v>43965</v>
      </c>
      <c r="D178">
        <v>10</v>
      </c>
      <c r="E178">
        <v>20</v>
      </c>
      <c r="F178">
        <v>14</v>
      </c>
      <c r="G178">
        <v>10</v>
      </c>
      <c r="H178">
        <v>18</v>
      </c>
      <c r="I178">
        <v>16</v>
      </c>
      <c r="J178">
        <v>12</v>
      </c>
      <c r="K178">
        <v>16</v>
      </c>
      <c r="L178">
        <v>19</v>
      </c>
      <c r="M178">
        <v>19</v>
      </c>
      <c r="N178">
        <v>154</v>
      </c>
      <c r="O178">
        <v>76.36</v>
      </c>
    </row>
    <row r="179" spans="1:15" x14ac:dyDescent="0.35">
      <c r="A179" t="s">
        <v>71</v>
      </c>
      <c r="B179" t="s">
        <v>349</v>
      </c>
      <c r="C179" s="1">
        <v>44144</v>
      </c>
      <c r="D179">
        <v>13</v>
      </c>
      <c r="E179">
        <v>15</v>
      </c>
      <c r="F179">
        <v>11</v>
      </c>
      <c r="G179">
        <v>10</v>
      </c>
      <c r="H179">
        <v>16</v>
      </c>
      <c r="I179">
        <v>18</v>
      </c>
      <c r="J179">
        <v>17</v>
      </c>
      <c r="K179">
        <v>15</v>
      </c>
      <c r="L179">
        <v>18</v>
      </c>
      <c r="M179">
        <v>20</v>
      </c>
      <c r="N179">
        <v>153</v>
      </c>
      <c r="O179">
        <v>54.17</v>
      </c>
    </row>
    <row r="180" spans="1:15" x14ac:dyDescent="0.35">
      <c r="A180" t="s">
        <v>71</v>
      </c>
      <c r="B180" t="s">
        <v>351</v>
      </c>
      <c r="C180" s="1">
        <v>44307</v>
      </c>
      <c r="D180">
        <v>10</v>
      </c>
      <c r="E180">
        <v>20</v>
      </c>
      <c r="F180">
        <v>18</v>
      </c>
      <c r="G180">
        <v>10</v>
      </c>
      <c r="H180">
        <v>17</v>
      </c>
      <c r="I180">
        <v>16</v>
      </c>
      <c r="J180">
        <v>14</v>
      </c>
      <c r="K180">
        <v>19</v>
      </c>
      <c r="L180">
        <v>19</v>
      </c>
      <c r="M180">
        <v>20</v>
      </c>
      <c r="N180">
        <v>163</v>
      </c>
      <c r="O180">
        <v>69.489999999999995</v>
      </c>
    </row>
    <row r="181" spans="1:15" x14ac:dyDescent="0.35">
      <c r="A181" t="s">
        <v>71</v>
      </c>
      <c r="B181" t="s">
        <v>352</v>
      </c>
      <c r="C181" s="1">
        <v>44508</v>
      </c>
      <c r="D181">
        <v>13</v>
      </c>
      <c r="E181">
        <v>19</v>
      </c>
      <c r="F181">
        <v>15</v>
      </c>
      <c r="G181">
        <v>8</v>
      </c>
      <c r="H181">
        <v>16</v>
      </c>
      <c r="I181">
        <v>16</v>
      </c>
      <c r="J181">
        <v>15</v>
      </c>
      <c r="K181">
        <v>11</v>
      </c>
      <c r="L181">
        <v>16</v>
      </c>
      <c r="M181">
        <v>18</v>
      </c>
      <c r="N181">
        <v>147</v>
      </c>
      <c r="O181">
        <v>60.52</v>
      </c>
    </row>
    <row r="182" spans="1:15" x14ac:dyDescent="0.35">
      <c r="A182" t="s">
        <v>71</v>
      </c>
      <c r="B182" t="s">
        <v>353</v>
      </c>
      <c r="C182" s="1">
        <v>44665</v>
      </c>
      <c r="D182">
        <v>13</v>
      </c>
      <c r="E182">
        <v>19</v>
      </c>
      <c r="F182">
        <v>16</v>
      </c>
      <c r="G182">
        <v>10</v>
      </c>
      <c r="H182">
        <v>18</v>
      </c>
      <c r="I182">
        <v>16</v>
      </c>
      <c r="J182">
        <v>15</v>
      </c>
      <c r="K182">
        <v>17</v>
      </c>
      <c r="L182">
        <v>19</v>
      </c>
      <c r="M182">
        <v>19</v>
      </c>
      <c r="N182">
        <v>162</v>
      </c>
      <c r="O182">
        <v>57.21</v>
      </c>
    </row>
    <row r="183" spans="1:15" x14ac:dyDescent="0.35">
      <c r="A183" t="s">
        <v>71</v>
      </c>
      <c r="B183" t="s">
        <v>449</v>
      </c>
      <c r="C183" s="1">
        <v>44868</v>
      </c>
      <c r="D183">
        <v>12</v>
      </c>
      <c r="E183">
        <v>18</v>
      </c>
      <c r="F183">
        <v>14</v>
      </c>
      <c r="G183">
        <v>10</v>
      </c>
      <c r="H183">
        <v>17</v>
      </c>
      <c r="I183">
        <v>16</v>
      </c>
      <c r="J183">
        <v>16</v>
      </c>
      <c r="K183">
        <v>12</v>
      </c>
      <c r="L183">
        <v>17</v>
      </c>
      <c r="M183">
        <v>19</v>
      </c>
      <c r="N183">
        <v>151</v>
      </c>
      <c r="O183">
        <v>76.05</v>
      </c>
    </row>
    <row r="184" spans="1:15" x14ac:dyDescent="0.35">
      <c r="C184" s="1" t="s">
        <v>469</v>
      </c>
      <c r="D184">
        <f>AVERAGE(D168:D183)</f>
        <v>12.6875</v>
      </c>
      <c r="E184">
        <f t="shared" ref="E184:O184" si="24">AVERAGE(E168:E183)</f>
        <v>16.5625</v>
      </c>
      <c r="F184">
        <f t="shared" si="24"/>
        <v>14.75</v>
      </c>
      <c r="G184">
        <f t="shared" si="24"/>
        <v>10.5625</v>
      </c>
      <c r="H184">
        <f t="shared" si="24"/>
        <v>16.785714285714285</v>
      </c>
      <c r="I184">
        <f t="shared" si="24"/>
        <v>16.125</v>
      </c>
      <c r="J184">
        <f t="shared" si="24"/>
        <v>14.125</v>
      </c>
      <c r="K184">
        <f t="shared" si="24"/>
        <v>16.75</v>
      </c>
      <c r="L184">
        <f t="shared" si="24"/>
        <v>16.25</v>
      </c>
      <c r="M184">
        <f t="shared" si="24"/>
        <v>19.0625</v>
      </c>
      <c r="N184">
        <f t="shared" si="24"/>
        <v>151.5625</v>
      </c>
      <c r="O184">
        <f t="shared" si="24"/>
        <v>63.878125000000004</v>
      </c>
    </row>
    <row r="185" spans="1:15" x14ac:dyDescent="0.35">
      <c r="C185" s="1" t="s">
        <v>470</v>
      </c>
      <c r="D185">
        <f>STDEV(D168:D183)</f>
        <v>3.3008837200563934</v>
      </c>
      <c r="E185">
        <f t="shared" ref="E185:O185" si="25">STDEV(E168:E183)</f>
        <v>2.3084987907007157</v>
      </c>
      <c r="F185">
        <f t="shared" si="25"/>
        <v>2.5948667274704751</v>
      </c>
      <c r="G185">
        <f t="shared" si="25"/>
        <v>1.75</v>
      </c>
      <c r="H185">
        <f t="shared" si="25"/>
        <v>1.8050600428356236</v>
      </c>
      <c r="I185">
        <f t="shared" si="25"/>
        <v>1.7841898254763513</v>
      </c>
      <c r="J185">
        <f t="shared" si="25"/>
        <v>2.2173557826083452</v>
      </c>
      <c r="K185">
        <f t="shared" si="25"/>
        <v>2.6457513110645907</v>
      </c>
      <c r="L185">
        <f t="shared" si="25"/>
        <v>3.0876096471758427</v>
      </c>
      <c r="M185">
        <f t="shared" si="25"/>
        <v>0.9287087810503355</v>
      </c>
      <c r="N185">
        <f t="shared" si="25"/>
        <v>9.9664018916892303</v>
      </c>
      <c r="O185">
        <f t="shared" si="25"/>
        <v>6.9775804963706793</v>
      </c>
    </row>
    <row r="186" spans="1:15" x14ac:dyDescent="0.35">
      <c r="C186" s="1"/>
    </row>
    <row r="187" spans="1:15" x14ac:dyDescent="0.35">
      <c r="A187" t="s">
        <v>72</v>
      </c>
      <c r="B187" t="s">
        <v>354</v>
      </c>
      <c r="C187" s="1">
        <v>43047</v>
      </c>
      <c r="D187">
        <v>9</v>
      </c>
      <c r="E187">
        <v>17</v>
      </c>
      <c r="F187">
        <v>6</v>
      </c>
      <c r="G187">
        <v>10</v>
      </c>
      <c r="H187">
        <v>14</v>
      </c>
      <c r="I187">
        <v>18</v>
      </c>
      <c r="J187">
        <v>7</v>
      </c>
      <c r="K187">
        <v>15</v>
      </c>
      <c r="L187">
        <v>9</v>
      </c>
      <c r="M187">
        <v>18</v>
      </c>
      <c r="N187">
        <v>123</v>
      </c>
      <c r="O187">
        <v>84.69</v>
      </c>
    </row>
    <row r="188" spans="1:15" x14ac:dyDescent="0.35">
      <c r="A188" t="s">
        <v>72</v>
      </c>
      <c r="B188" t="s">
        <v>356</v>
      </c>
      <c r="C188" s="1">
        <v>43175</v>
      </c>
      <c r="D188">
        <v>6</v>
      </c>
      <c r="E188">
        <v>15</v>
      </c>
      <c r="F188">
        <v>6</v>
      </c>
      <c r="G188">
        <v>8</v>
      </c>
      <c r="H188">
        <v>13</v>
      </c>
      <c r="I188">
        <v>13</v>
      </c>
      <c r="J188">
        <v>7</v>
      </c>
      <c r="K188">
        <v>15</v>
      </c>
      <c r="L188">
        <v>8</v>
      </c>
      <c r="M188">
        <v>17</v>
      </c>
      <c r="N188">
        <v>108</v>
      </c>
      <c r="O188">
        <v>63.31</v>
      </c>
    </row>
    <row r="189" spans="1:15" x14ac:dyDescent="0.35">
      <c r="C189" s="1" t="s">
        <v>469</v>
      </c>
      <c r="D189">
        <f>AVERAGE(D187:D188)</f>
        <v>7.5</v>
      </c>
      <c r="E189">
        <f t="shared" ref="E189:O189" si="26">AVERAGE(E187:E188)</f>
        <v>16</v>
      </c>
      <c r="F189">
        <f t="shared" si="26"/>
        <v>6</v>
      </c>
      <c r="G189">
        <f t="shared" si="26"/>
        <v>9</v>
      </c>
      <c r="H189">
        <f t="shared" si="26"/>
        <v>13.5</v>
      </c>
      <c r="I189">
        <f t="shared" si="26"/>
        <v>15.5</v>
      </c>
      <c r="J189">
        <f t="shared" si="26"/>
        <v>7</v>
      </c>
      <c r="K189">
        <f t="shared" si="26"/>
        <v>15</v>
      </c>
      <c r="L189">
        <f t="shared" si="26"/>
        <v>8.5</v>
      </c>
      <c r="M189">
        <f t="shared" si="26"/>
        <v>17.5</v>
      </c>
      <c r="N189">
        <f t="shared" si="26"/>
        <v>115.5</v>
      </c>
      <c r="O189">
        <f t="shared" si="26"/>
        <v>74</v>
      </c>
    </row>
    <row r="190" spans="1:15" x14ac:dyDescent="0.35">
      <c r="C190" s="1" t="s">
        <v>470</v>
      </c>
      <c r="D190">
        <f>STDEV(D187:D188)</f>
        <v>2.1213203435596424</v>
      </c>
      <c r="E190">
        <f t="shared" ref="E190:O190" si="27">STDEV(E187:E188)</f>
        <v>1.4142135623730951</v>
      </c>
      <c r="F190">
        <f t="shared" si="27"/>
        <v>0</v>
      </c>
      <c r="G190">
        <f t="shared" si="27"/>
        <v>1.4142135623730951</v>
      </c>
      <c r="H190">
        <f t="shared" si="27"/>
        <v>0.70710678118654757</v>
      </c>
      <c r="I190">
        <f t="shared" si="27"/>
        <v>3.5355339059327378</v>
      </c>
      <c r="J190">
        <f t="shared" si="27"/>
        <v>0</v>
      </c>
      <c r="K190">
        <f t="shared" si="27"/>
        <v>0</v>
      </c>
      <c r="L190">
        <f t="shared" si="27"/>
        <v>0.70710678118654757</v>
      </c>
      <c r="M190">
        <f t="shared" si="27"/>
        <v>0.70710678118654757</v>
      </c>
      <c r="N190">
        <f t="shared" si="27"/>
        <v>10.606601717798213</v>
      </c>
      <c r="O190">
        <f t="shared" si="27"/>
        <v>15.117942981768389</v>
      </c>
    </row>
    <row r="191" spans="1:15" x14ac:dyDescent="0.35">
      <c r="C191" s="1"/>
    </row>
    <row r="192" spans="1:15" x14ac:dyDescent="0.35">
      <c r="A192" t="s">
        <v>73</v>
      </c>
      <c r="B192" t="s">
        <v>357</v>
      </c>
      <c r="C192" s="1">
        <v>43047</v>
      </c>
      <c r="D192">
        <v>14</v>
      </c>
      <c r="E192">
        <v>17</v>
      </c>
      <c r="F192">
        <v>12</v>
      </c>
      <c r="G192">
        <v>8</v>
      </c>
      <c r="H192">
        <v>18</v>
      </c>
      <c r="I192">
        <v>13</v>
      </c>
      <c r="J192">
        <v>13</v>
      </c>
      <c r="K192">
        <v>15</v>
      </c>
      <c r="L192">
        <v>14</v>
      </c>
      <c r="M192">
        <v>19</v>
      </c>
      <c r="N192">
        <v>143</v>
      </c>
      <c r="O192">
        <v>82.25</v>
      </c>
    </row>
    <row r="193" spans="1:15" x14ac:dyDescent="0.35">
      <c r="A193" t="s">
        <v>73</v>
      </c>
      <c r="B193" t="s">
        <v>358</v>
      </c>
      <c r="C193" s="1">
        <v>43175</v>
      </c>
      <c r="D193">
        <v>13</v>
      </c>
      <c r="E193">
        <v>15</v>
      </c>
      <c r="F193">
        <v>11</v>
      </c>
      <c r="G193">
        <v>5</v>
      </c>
      <c r="H193">
        <v>14</v>
      </c>
      <c r="I193">
        <v>16</v>
      </c>
      <c r="J193">
        <v>13</v>
      </c>
      <c r="K193">
        <v>14</v>
      </c>
      <c r="L193">
        <v>13</v>
      </c>
      <c r="M193">
        <v>18</v>
      </c>
      <c r="N193">
        <v>132</v>
      </c>
      <c r="O193">
        <v>58.24</v>
      </c>
    </row>
    <row r="194" spans="1:15" x14ac:dyDescent="0.35">
      <c r="C194" s="1" t="s">
        <v>469</v>
      </c>
      <c r="D194">
        <f>AVERAGE(D192:D193)</f>
        <v>13.5</v>
      </c>
      <c r="E194">
        <f t="shared" ref="E194" si="28">AVERAGE(E192:E193)</f>
        <v>16</v>
      </c>
      <c r="F194">
        <f t="shared" ref="F194" si="29">AVERAGE(F192:F193)</f>
        <v>11.5</v>
      </c>
      <c r="G194">
        <f t="shared" ref="G194" si="30">AVERAGE(G192:G193)</f>
        <v>6.5</v>
      </c>
      <c r="H194">
        <f t="shared" ref="H194" si="31">AVERAGE(H192:H193)</f>
        <v>16</v>
      </c>
      <c r="I194">
        <f t="shared" ref="I194" si="32">AVERAGE(I192:I193)</f>
        <v>14.5</v>
      </c>
      <c r="J194">
        <f t="shared" ref="J194" si="33">AVERAGE(J192:J193)</f>
        <v>13</v>
      </c>
      <c r="K194">
        <f t="shared" ref="K194" si="34">AVERAGE(K192:K193)</f>
        <v>14.5</v>
      </c>
      <c r="L194">
        <f t="shared" ref="L194" si="35">AVERAGE(L192:L193)</f>
        <v>13.5</v>
      </c>
      <c r="M194">
        <f t="shared" ref="M194" si="36">AVERAGE(M192:M193)</f>
        <v>18.5</v>
      </c>
      <c r="N194">
        <f t="shared" ref="N194" si="37">AVERAGE(N192:N193)</f>
        <v>137.5</v>
      </c>
      <c r="O194">
        <f t="shared" ref="O194" si="38">AVERAGE(O192:O193)</f>
        <v>70.245000000000005</v>
      </c>
    </row>
    <row r="195" spans="1:15" x14ac:dyDescent="0.35">
      <c r="C195" s="1" t="s">
        <v>470</v>
      </c>
      <c r="D195">
        <f>STDEV(D192:D193)</f>
        <v>0.70710678118654757</v>
      </c>
      <c r="E195">
        <f t="shared" ref="E195:O195" si="39">STDEV(E192:E193)</f>
        <v>1.4142135623730951</v>
      </c>
      <c r="F195">
        <f t="shared" si="39"/>
        <v>0.70710678118654757</v>
      </c>
      <c r="G195">
        <f t="shared" si="39"/>
        <v>2.1213203435596424</v>
      </c>
      <c r="H195">
        <f t="shared" si="39"/>
        <v>2.8284271247461903</v>
      </c>
      <c r="I195">
        <f t="shared" si="39"/>
        <v>2.1213203435596424</v>
      </c>
      <c r="J195">
        <f t="shared" si="39"/>
        <v>0</v>
      </c>
      <c r="K195">
        <f t="shared" si="39"/>
        <v>0.70710678118654757</v>
      </c>
      <c r="L195">
        <f t="shared" si="39"/>
        <v>0.70710678118654757</v>
      </c>
      <c r="M195">
        <f t="shared" si="39"/>
        <v>0.70710678118654757</v>
      </c>
      <c r="N195">
        <f t="shared" si="39"/>
        <v>7.7781745930520225</v>
      </c>
      <c r="O195">
        <f t="shared" si="39"/>
        <v>16.977633816288961</v>
      </c>
    </row>
    <row r="218" spans="4:10" x14ac:dyDescent="0.35">
      <c r="D218" t="s">
        <v>440</v>
      </c>
      <c r="H218" t="s">
        <v>440</v>
      </c>
    </row>
    <row r="219" spans="4:10" x14ac:dyDescent="0.35">
      <c r="D219" t="s">
        <v>49</v>
      </c>
      <c r="H219" t="s">
        <v>56</v>
      </c>
    </row>
    <row r="220" spans="4:10" x14ac:dyDescent="0.35">
      <c r="D220" t="s">
        <v>475</v>
      </c>
      <c r="H220" t="s">
        <v>475</v>
      </c>
    </row>
    <row r="221" spans="4:10" ht="15" thickBot="1" x14ac:dyDescent="0.4">
      <c r="E221" t="s">
        <v>516</v>
      </c>
      <c r="F221" t="s">
        <v>49</v>
      </c>
      <c r="I221" t="s">
        <v>516</v>
      </c>
      <c r="J221" t="s">
        <v>56</v>
      </c>
    </row>
    <row r="222" spans="4:10" x14ac:dyDescent="0.35">
      <c r="D222" s="4"/>
      <c r="E222" s="4" t="s">
        <v>476</v>
      </c>
      <c r="F222" s="4" t="s">
        <v>477</v>
      </c>
      <c r="H222" s="4"/>
      <c r="I222" s="4" t="s">
        <v>476</v>
      </c>
      <c r="J222" s="4" t="s">
        <v>477</v>
      </c>
    </row>
    <row r="223" spans="4:10" x14ac:dyDescent="0.35">
      <c r="D223" t="s">
        <v>478</v>
      </c>
      <c r="E223">
        <v>13.466666666666667</v>
      </c>
      <c r="F223">
        <v>16.055555555555557</v>
      </c>
      <c r="H223" t="s">
        <v>478</v>
      </c>
      <c r="I223">
        <v>13.466666666666667</v>
      </c>
      <c r="J223">
        <v>14.2</v>
      </c>
    </row>
    <row r="224" spans="4:10" x14ac:dyDescent="0.35">
      <c r="D224" t="s">
        <v>479</v>
      </c>
      <c r="E224">
        <v>7.2666666666666515</v>
      </c>
      <c r="F224">
        <v>5.1143790849673145</v>
      </c>
      <c r="H224" t="s">
        <v>479</v>
      </c>
      <c r="I224">
        <v>7.2666666666666515</v>
      </c>
      <c r="J224">
        <v>10.589473684210517</v>
      </c>
    </row>
    <row r="225" spans="4:11" x14ac:dyDescent="0.35">
      <c r="D225" t="s">
        <v>480</v>
      </c>
      <c r="E225">
        <v>15</v>
      </c>
      <c r="F225">
        <v>18</v>
      </c>
      <c r="H225" t="s">
        <v>480</v>
      </c>
      <c r="I225">
        <v>15</v>
      </c>
      <c r="J225">
        <v>20</v>
      </c>
    </row>
    <row r="226" spans="4:11" x14ac:dyDescent="0.35">
      <c r="D226" t="s">
        <v>481</v>
      </c>
      <c r="E226">
        <v>0</v>
      </c>
      <c r="H226" t="s">
        <v>481</v>
      </c>
      <c r="I226">
        <v>0</v>
      </c>
    </row>
    <row r="227" spans="4:11" x14ac:dyDescent="0.35">
      <c r="D227" t="s">
        <v>482</v>
      </c>
      <c r="E227">
        <v>27</v>
      </c>
      <c r="H227" t="s">
        <v>482</v>
      </c>
      <c r="I227">
        <v>33</v>
      </c>
    </row>
    <row r="228" spans="4:11" x14ac:dyDescent="0.35">
      <c r="D228" t="s">
        <v>483</v>
      </c>
      <c r="E228">
        <v>-2.9530433896757993</v>
      </c>
      <c r="H228" t="s">
        <v>483</v>
      </c>
      <c r="I228">
        <v>-0.72828268049308575</v>
      </c>
    </row>
    <row r="229" spans="4:11" x14ac:dyDescent="0.35">
      <c r="D229" t="s">
        <v>484</v>
      </c>
      <c r="E229">
        <v>3.222309448903313E-3</v>
      </c>
      <c r="H229" t="s">
        <v>484</v>
      </c>
      <c r="I229">
        <v>0.23578861272118967</v>
      </c>
    </row>
    <row r="230" spans="4:11" x14ac:dyDescent="0.35">
      <c r="D230" t="s">
        <v>485</v>
      </c>
      <c r="E230">
        <v>1.7032884457221271</v>
      </c>
      <c r="H230" t="s">
        <v>485</v>
      </c>
      <c r="I230">
        <v>1.6923603090303456</v>
      </c>
    </row>
    <row r="231" spans="4:11" x14ac:dyDescent="0.35">
      <c r="D231" t="s">
        <v>486</v>
      </c>
      <c r="E231">
        <v>6.444618897806626E-3</v>
      </c>
      <c r="H231" t="s">
        <v>486</v>
      </c>
      <c r="I231">
        <v>0.47157722544237934</v>
      </c>
    </row>
    <row r="232" spans="4:11" ht="15" thickBot="1" x14ac:dyDescent="0.4">
      <c r="D232" s="3" t="s">
        <v>487</v>
      </c>
      <c r="E232" s="3">
        <v>2.0518305164802859</v>
      </c>
      <c r="F232" s="3"/>
      <c r="H232" s="3" t="s">
        <v>487</v>
      </c>
      <c r="I232" s="3">
        <v>2.0345152974493397</v>
      </c>
      <c r="J232" s="3"/>
    </row>
    <row r="234" spans="4:11" x14ac:dyDescent="0.35">
      <c r="E234" t="s">
        <v>460</v>
      </c>
      <c r="I234" t="s">
        <v>460</v>
      </c>
    </row>
    <row r="235" spans="4:11" x14ac:dyDescent="0.35">
      <c r="E235" t="s">
        <v>49</v>
      </c>
      <c r="I235" t="s">
        <v>56</v>
      </c>
    </row>
    <row r="236" spans="4:11" x14ac:dyDescent="0.35">
      <c r="E236" t="s">
        <v>475</v>
      </c>
      <c r="I236" t="s">
        <v>475</v>
      </c>
    </row>
    <row r="237" spans="4:11" ht="15" thickBot="1" x14ac:dyDescent="0.4">
      <c r="F237" t="s">
        <v>516</v>
      </c>
      <c r="G237" t="s">
        <v>49</v>
      </c>
      <c r="J237" t="s">
        <v>516</v>
      </c>
      <c r="K237" t="s">
        <v>56</v>
      </c>
    </row>
    <row r="238" spans="4:11" x14ac:dyDescent="0.35">
      <c r="E238" s="4"/>
      <c r="F238" s="4" t="s">
        <v>476</v>
      </c>
      <c r="G238" s="4" t="s">
        <v>477</v>
      </c>
      <c r="I238" s="4"/>
      <c r="J238" s="4" t="s">
        <v>476</v>
      </c>
      <c r="K238" s="4" t="s">
        <v>477</v>
      </c>
    </row>
    <row r="239" spans="4:11" x14ac:dyDescent="0.35">
      <c r="E239" t="s">
        <v>478</v>
      </c>
      <c r="F239">
        <v>15.466666666666667</v>
      </c>
      <c r="G239">
        <v>19.055555555555557</v>
      </c>
      <c r="I239" t="s">
        <v>478</v>
      </c>
      <c r="J239">
        <v>15.466666666666667</v>
      </c>
      <c r="K239">
        <v>10.3</v>
      </c>
    </row>
    <row r="240" spans="4:11" x14ac:dyDescent="0.35">
      <c r="E240" t="s">
        <v>479</v>
      </c>
      <c r="F240">
        <v>2.2666666666666653</v>
      </c>
      <c r="G240">
        <v>1.3496732026143778</v>
      </c>
      <c r="I240" t="s">
        <v>479</v>
      </c>
      <c r="J240">
        <v>2.2666666666666653</v>
      </c>
      <c r="K240">
        <v>13.063157894736833</v>
      </c>
    </row>
    <row r="241" spans="5:12" x14ac:dyDescent="0.35">
      <c r="E241" t="s">
        <v>480</v>
      </c>
      <c r="F241">
        <v>15</v>
      </c>
      <c r="G241">
        <v>18</v>
      </c>
      <c r="I241" t="s">
        <v>480</v>
      </c>
      <c r="J241">
        <v>15</v>
      </c>
      <c r="K241">
        <v>20</v>
      </c>
    </row>
    <row r="242" spans="5:12" x14ac:dyDescent="0.35">
      <c r="E242" t="s">
        <v>481</v>
      </c>
      <c r="F242">
        <v>0</v>
      </c>
      <c r="I242" t="s">
        <v>481</v>
      </c>
      <c r="J242">
        <v>0</v>
      </c>
    </row>
    <row r="243" spans="5:12" x14ac:dyDescent="0.35">
      <c r="E243" t="s">
        <v>482</v>
      </c>
      <c r="F243">
        <v>26</v>
      </c>
      <c r="I243" t="s">
        <v>482</v>
      </c>
      <c r="J243">
        <v>27</v>
      </c>
    </row>
    <row r="244" spans="5:12" x14ac:dyDescent="0.35">
      <c r="E244" t="s">
        <v>483</v>
      </c>
      <c r="F244">
        <v>-7.547732453184345</v>
      </c>
      <c r="I244" t="s">
        <v>483</v>
      </c>
      <c r="J244">
        <v>5.7611578834910331</v>
      </c>
    </row>
    <row r="245" spans="5:12" x14ac:dyDescent="0.35">
      <c r="E245" t="s">
        <v>484</v>
      </c>
      <c r="F245">
        <v>2.58734927583824E-8</v>
      </c>
      <c r="I245" t="s">
        <v>484</v>
      </c>
      <c r="J245">
        <v>1.9894296028425212E-6</v>
      </c>
    </row>
    <row r="246" spans="5:12" x14ac:dyDescent="0.35">
      <c r="E246" t="s">
        <v>485</v>
      </c>
      <c r="F246">
        <v>1.7056179197592738</v>
      </c>
      <c r="I246" t="s">
        <v>485</v>
      </c>
      <c r="J246">
        <v>1.7032884457221271</v>
      </c>
    </row>
    <row r="247" spans="5:12" x14ac:dyDescent="0.35">
      <c r="E247" t="s">
        <v>486</v>
      </c>
      <c r="F247">
        <v>5.1746985516764801E-8</v>
      </c>
      <c r="I247" t="s">
        <v>486</v>
      </c>
      <c r="J247">
        <v>3.9788592056850424E-6</v>
      </c>
    </row>
    <row r="248" spans="5:12" ht="15" thickBot="1" x14ac:dyDescent="0.4">
      <c r="E248" s="3" t="s">
        <v>487</v>
      </c>
      <c r="F248" s="3">
        <v>2.0555294386428731</v>
      </c>
      <c r="G248" s="3"/>
      <c r="I248" s="3" t="s">
        <v>487</v>
      </c>
      <c r="J248" s="3">
        <v>2.0518305164802859</v>
      </c>
      <c r="K248" s="3"/>
    </row>
    <row r="250" spans="5:12" x14ac:dyDescent="0.35">
      <c r="F250" t="s">
        <v>461</v>
      </c>
      <c r="J250" t="s">
        <v>461</v>
      </c>
    </row>
    <row r="251" spans="5:12" x14ac:dyDescent="0.35">
      <c r="F251" t="s">
        <v>49</v>
      </c>
      <c r="J251" t="s">
        <v>56</v>
      </c>
    </row>
    <row r="252" spans="5:12" x14ac:dyDescent="0.35">
      <c r="F252" t="s">
        <v>475</v>
      </c>
      <c r="J252" t="s">
        <v>475</v>
      </c>
    </row>
    <row r="253" spans="5:12" ht="15" thickBot="1" x14ac:dyDescent="0.4">
      <c r="G253" t="s">
        <v>516</v>
      </c>
      <c r="H253" t="s">
        <v>49</v>
      </c>
      <c r="K253" t="s">
        <v>516</v>
      </c>
      <c r="L253" t="s">
        <v>56</v>
      </c>
    </row>
    <row r="254" spans="5:12" x14ac:dyDescent="0.35">
      <c r="F254" s="4"/>
      <c r="G254" s="4" t="s">
        <v>476</v>
      </c>
      <c r="H254" s="4" t="s">
        <v>477</v>
      </c>
      <c r="J254" s="4"/>
      <c r="K254" s="4" t="s">
        <v>476</v>
      </c>
      <c r="L254" s="4" t="s">
        <v>477</v>
      </c>
    </row>
    <row r="255" spans="5:12" x14ac:dyDescent="0.35">
      <c r="F255" t="s">
        <v>478</v>
      </c>
      <c r="G255">
        <v>13.2</v>
      </c>
      <c r="H255">
        <v>17.333333333333332</v>
      </c>
      <c r="J255" t="s">
        <v>478</v>
      </c>
      <c r="K255">
        <v>13.2</v>
      </c>
      <c r="L255">
        <v>11.8</v>
      </c>
    </row>
    <row r="256" spans="5:12" x14ac:dyDescent="0.35">
      <c r="F256" t="s">
        <v>479</v>
      </c>
      <c r="G256">
        <v>7.3142857142857212</v>
      </c>
      <c r="H256">
        <v>2.9411764705882351</v>
      </c>
      <c r="J256" t="s">
        <v>479</v>
      </c>
      <c r="K256">
        <v>7.3142857142857212</v>
      </c>
      <c r="L256">
        <v>9.0105263157894644</v>
      </c>
    </row>
    <row r="257" spans="6:13" x14ac:dyDescent="0.35">
      <c r="F257" t="s">
        <v>480</v>
      </c>
      <c r="G257">
        <v>15</v>
      </c>
      <c r="H257">
        <v>18</v>
      </c>
      <c r="J257" t="s">
        <v>480</v>
      </c>
      <c r="K257">
        <v>15</v>
      </c>
      <c r="L257">
        <v>20</v>
      </c>
    </row>
    <row r="258" spans="6:13" x14ac:dyDescent="0.35">
      <c r="F258" t="s">
        <v>481</v>
      </c>
      <c r="G258">
        <v>0</v>
      </c>
      <c r="J258" t="s">
        <v>481</v>
      </c>
      <c r="K258">
        <v>0</v>
      </c>
    </row>
    <row r="259" spans="6:13" x14ac:dyDescent="0.35">
      <c r="F259" t="s">
        <v>482</v>
      </c>
      <c r="G259">
        <v>23</v>
      </c>
      <c r="J259" t="s">
        <v>482</v>
      </c>
      <c r="K259">
        <v>32</v>
      </c>
    </row>
    <row r="260" spans="6:13" x14ac:dyDescent="0.35">
      <c r="F260" t="s">
        <v>483</v>
      </c>
      <c r="G260">
        <v>-5.1227601059591796</v>
      </c>
      <c r="J260" t="s">
        <v>483</v>
      </c>
      <c r="K260">
        <v>1.4454163647964149</v>
      </c>
    </row>
    <row r="261" spans="6:13" x14ac:dyDescent="0.35">
      <c r="F261" t="s">
        <v>484</v>
      </c>
      <c r="G261">
        <v>1.720982876583774E-5</v>
      </c>
      <c r="J261" t="s">
        <v>484</v>
      </c>
      <c r="K261">
        <v>7.9031919515785462E-2</v>
      </c>
    </row>
    <row r="262" spans="6:13" x14ac:dyDescent="0.35">
      <c r="F262" t="s">
        <v>485</v>
      </c>
      <c r="G262">
        <v>1.7138715277470482</v>
      </c>
      <c r="J262" t="s">
        <v>485</v>
      </c>
      <c r="K262">
        <v>1.6938887483837093</v>
      </c>
    </row>
    <row r="263" spans="6:13" x14ac:dyDescent="0.35">
      <c r="F263" t="s">
        <v>486</v>
      </c>
      <c r="G263">
        <v>3.441965753167548E-5</v>
      </c>
      <c r="J263" t="s">
        <v>486</v>
      </c>
      <c r="K263">
        <v>0.15806383903157092</v>
      </c>
    </row>
    <row r="264" spans="6:13" ht="15" thickBot="1" x14ac:dyDescent="0.4">
      <c r="F264" s="3" t="s">
        <v>487</v>
      </c>
      <c r="G264" s="3">
        <v>2.0686576104190491</v>
      </c>
      <c r="H264" s="3"/>
      <c r="J264" s="3" t="s">
        <v>487</v>
      </c>
      <c r="K264" s="3">
        <v>2.0369333434601011</v>
      </c>
      <c r="L264" s="3"/>
    </row>
    <row r="266" spans="6:13" x14ac:dyDescent="0.35">
      <c r="G266" t="s">
        <v>462</v>
      </c>
      <c r="K266" t="s">
        <v>462</v>
      </c>
    </row>
    <row r="267" spans="6:13" x14ac:dyDescent="0.35">
      <c r="G267" t="s">
        <v>49</v>
      </c>
      <c r="K267" t="s">
        <v>56</v>
      </c>
    </row>
    <row r="268" spans="6:13" x14ac:dyDescent="0.35">
      <c r="G268" t="s">
        <v>475</v>
      </c>
      <c r="K268" t="s">
        <v>475</v>
      </c>
    </row>
    <row r="269" spans="6:13" ht="15" thickBot="1" x14ac:dyDescent="0.4">
      <c r="H269" t="s">
        <v>516</v>
      </c>
      <c r="I269" t="s">
        <v>49</v>
      </c>
      <c r="L269" t="s">
        <v>516</v>
      </c>
      <c r="M269" t="s">
        <v>56</v>
      </c>
    </row>
    <row r="270" spans="6:13" x14ac:dyDescent="0.35">
      <c r="G270" s="4"/>
      <c r="H270" s="4" t="s">
        <v>476</v>
      </c>
      <c r="I270" s="4" t="s">
        <v>477</v>
      </c>
      <c r="K270" s="4"/>
      <c r="L270" s="4" t="s">
        <v>476</v>
      </c>
      <c r="M270" s="4" t="s">
        <v>477</v>
      </c>
    </row>
    <row r="271" spans="6:13" x14ac:dyDescent="0.35">
      <c r="G271" t="s">
        <v>478</v>
      </c>
      <c r="H271">
        <v>12.866666666666667</v>
      </c>
      <c r="I271">
        <v>17.777777777777779</v>
      </c>
      <c r="K271" t="s">
        <v>478</v>
      </c>
      <c r="L271">
        <v>12.866666666666667</v>
      </c>
      <c r="M271">
        <v>6.65</v>
      </c>
    </row>
    <row r="272" spans="6:13" x14ac:dyDescent="0.35">
      <c r="G272" t="s">
        <v>479</v>
      </c>
      <c r="H272">
        <v>7.4095238095237947</v>
      </c>
      <c r="I272">
        <v>2.535947712418301</v>
      </c>
      <c r="K272" t="s">
        <v>479</v>
      </c>
      <c r="L272">
        <v>7.4095238095237947</v>
      </c>
      <c r="M272">
        <v>7.2921052631578922</v>
      </c>
    </row>
    <row r="273" spans="7:14" x14ac:dyDescent="0.35">
      <c r="G273" t="s">
        <v>480</v>
      </c>
      <c r="H273">
        <v>15</v>
      </c>
      <c r="I273">
        <v>18</v>
      </c>
      <c r="K273" t="s">
        <v>480</v>
      </c>
      <c r="L273">
        <v>15</v>
      </c>
      <c r="M273">
        <v>20</v>
      </c>
    </row>
    <row r="274" spans="7:14" x14ac:dyDescent="0.35">
      <c r="G274" t="s">
        <v>481</v>
      </c>
      <c r="H274">
        <v>0</v>
      </c>
      <c r="K274" t="s">
        <v>481</v>
      </c>
      <c r="L274">
        <v>0</v>
      </c>
    </row>
    <row r="275" spans="7:14" x14ac:dyDescent="0.35">
      <c r="G275" t="s">
        <v>482</v>
      </c>
      <c r="H275">
        <v>22</v>
      </c>
      <c r="K275" t="s">
        <v>482</v>
      </c>
      <c r="L275">
        <v>30</v>
      </c>
    </row>
    <row r="276" spans="7:14" x14ac:dyDescent="0.35">
      <c r="G276" t="s">
        <v>483</v>
      </c>
      <c r="H276">
        <v>-6.1637178231264933</v>
      </c>
      <c r="K276" t="s">
        <v>483</v>
      </c>
      <c r="L276">
        <v>6.7091706308257812</v>
      </c>
    </row>
    <row r="277" spans="7:14" x14ac:dyDescent="0.35">
      <c r="G277" t="s">
        <v>484</v>
      </c>
      <c r="H277">
        <v>1.6660206565793025E-6</v>
      </c>
      <c r="K277" t="s">
        <v>484</v>
      </c>
      <c r="L277">
        <v>9.7895114405515853E-8</v>
      </c>
    </row>
    <row r="278" spans="7:14" x14ac:dyDescent="0.35">
      <c r="G278" t="s">
        <v>485</v>
      </c>
      <c r="H278">
        <v>1.7171443743802424</v>
      </c>
      <c r="K278" t="s">
        <v>485</v>
      </c>
      <c r="L278">
        <v>1.6972608865939587</v>
      </c>
    </row>
    <row r="279" spans="7:14" x14ac:dyDescent="0.35">
      <c r="G279" t="s">
        <v>486</v>
      </c>
      <c r="H279">
        <v>3.3320413131586051E-6</v>
      </c>
      <c r="K279" t="s">
        <v>486</v>
      </c>
      <c r="L279">
        <v>1.9579022881103171E-7</v>
      </c>
    </row>
    <row r="280" spans="7:14" ht="15" thickBot="1" x14ac:dyDescent="0.4">
      <c r="G280" s="3" t="s">
        <v>487</v>
      </c>
      <c r="H280" s="3">
        <v>2.0738730679040258</v>
      </c>
      <c r="I280" s="3"/>
      <c r="K280" s="3" t="s">
        <v>487</v>
      </c>
      <c r="L280" s="3">
        <v>2.0422724563012378</v>
      </c>
      <c r="M280" s="3"/>
    </row>
    <row r="282" spans="7:14" x14ac:dyDescent="0.35">
      <c r="H282" t="s">
        <v>463</v>
      </c>
      <c r="L282" t="s">
        <v>463</v>
      </c>
    </row>
    <row r="283" spans="7:14" x14ac:dyDescent="0.35">
      <c r="H283" t="s">
        <v>49</v>
      </c>
      <c r="L283" t="s">
        <v>56</v>
      </c>
    </row>
    <row r="284" spans="7:14" x14ac:dyDescent="0.35">
      <c r="H284" t="s">
        <v>475</v>
      </c>
      <c r="L284" t="s">
        <v>475</v>
      </c>
    </row>
    <row r="285" spans="7:14" ht="15" thickBot="1" x14ac:dyDescent="0.4">
      <c r="I285" t="s">
        <v>516</v>
      </c>
      <c r="J285" t="s">
        <v>49</v>
      </c>
      <c r="M285" t="s">
        <v>516</v>
      </c>
      <c r="N285" t="s">
        <v>56</v>
      </c>
    </row>
    <row r="286" spans="7:14" x14ac:dyDescent="0.35">
      <c r="H286" s="4"/>
      <c r="I286" s="4" t="s">
        <v>476</v>
      </c>
      <c r="J286" s="4" t="s">
        <v>477</v>
      </c>
      <c r="L286" s="4"/>
      <c r="M286" s="4" t="s">
        <v>476</v>
      </c>
      <c r="N286" s="4" t="s">
        <v>477</v>
      </c>
    </row>
    <row r="287" spans="7:14" x14ac:dyDescent="0.35">
      <c r="H287" t="s">
        <v>478</v>
      </c>
      <c r="I287">
        <v>15.384615384615385</v>
      </c>
      <c r="J287">
        <v>17.555555555555557</v>
      </c>
      <c r="L287" t="s">
        <v>478</v>
      </c>
      <c r="M287">
        <v>15.384615384615385</v>
      </c>
      <c r="N287">
        <v>15.722222222222221</v>
      </c>
    </row>
    <row r="288" spans="7:14" x14ac:dyDescent="0.35">
      <c r="H288" t="s">
        <v>479</v>
      </c>
      <c r="I288">
        <v>2.5897435897435894</v>
      </c>
      <c r="J288">
        <v>1.4379084967320257</v>
      </c>
      <c r="L288" t="s">
        <v>479</v>
      </c>
      <c r="M288">
        <v>2.5897435897435894</v>
      </c>
      <c r="N288">
        <v>2.4477124183006524</v>
      </c>
    </row>
    <row r="289" spans="8:15" x14ac:dyDescent="0.35">
      <c r="H289" t="s">
        <v>480</v>
      </c>
      <c r="I289">
        <v>13</v>
      </c>
      <c r="J289">
        <v>18</v>
      </c>
      <c r="L289" t="s">
        <v>480</v>
      </c>
      <c r="M289">
        <v>13</v>
      </c>
      <c r="N289">
        <v>18</v>
      </c>
    </row>
    <row r="290" spans="8:15" x14ac:dyDescent="0.35">
      <c r="H290" t="s">
        <v>481</v>
      </c>
      <c r="I290">
        <v>0</v>
      </c>
      <c r="L290" t="s">
        <v>481</v>
      </c>
      <c r="M290">
        <v>0</v>
      </c>
    </row>
    <row r="291" spans="8:15" x14ac:dyDescent="0.35">
      <c r="H291" t="s">
        <v>482</v>
      </c>
      <c r="I291">
        <v>21</v>
      </c>
      <c r="L291" t="s">
        <v>482</v>
      </c>
      <c r="M291">
        <v>26</v>
      </c>
    </row>
    <row r="292" spans="8:15" x14ac:dyDescent="0.35">
      <c r="H292" t="s">
        <v>483</v>
      </c>
      <c r="I292">
        <v>-4.1093387450668777</v>
      </c>
      <c r="L292" t="s">
        <v>483</v>
      </c>
      <c r="M292">
        <v>-0.58312602375397649</v>
      </c>
    </row>
    <row r="293" spans="8:15" x14ac:dyDescent="0.35">
      <c r="H293" t="s">
        <v>484</v>
      </c>
      <c r="I293">
        <v>2.5014362404530223E-4</v>
      </c>
      <c r="L293" t="s">
        <v>484</v>
      </c>
      <c r="M293">
        <v>0.28241631899655217</v>
      </c>
    </row>
    <row r="294" spans="8:15" x14ac:dyDescent="0.35">
      <c r="H294" t="s">
        <v>485</v>
      </c>
      <c r="I294">
        <v>1.7207429028118781</v>
      </c>
      <c r="L294" t="s">
        <v>485</v>
      </c>
      <c r="M294">
        <v>1.7056179197592738</v>
      </c>
    </row>
    <row r="295" spans="8:15" x14ac:dyDescent="0.35">
      <c r="H295" t="s">
        <v>486</v>
      </c>
      <c r="I295">
        <v>5.0028724809060446E-4</v>
      </c>
      <c r="L295" t="s">
        <v>486</v>
      </c>
      <c r="M295">
        <v>0.56483263799310435</v>
      </c>
    </row>
    <row r="296" spans="8:15" ht="15" thickBot="1" x14ac:dyDescent="0.4">
      <c r="H296" s="3" t="s">
        <v>487</v>
      </c>
      <c r="I296" s="3">
        <v>2.07961384472768</v>
      </c>
      <c r="J296" s="3"/>
      <c r="L296" s="3" t="s">
        <v>487</v>
      </c>
      <c r="M296" s="3">
        <v>2.0555294386428731</v>
      </c>
      <c r="N296" s="3"/>
    </row>
    <row r="298" spans="8:15" x14ac:dyDescent="0.35">
      <c r="I298" t="s">
        <v>441</v>
      </c>
      <c r="M298" t="s">
        <v>441</v>
      </c>
    </row>
    <row r="299" spans="8:15" x14ac:dyDescent="0.35">
      <c r="I299" t="s">
        <v>49</v>
      </c>
      <c r="M299" t="s">
        <v>56</v>
      </c>
    </row>
    <row r="300" spans="8:15" x14ac:dyDescent="0.35">
      <c r="I300" t="s">
        <v>475</v>
      </c>
      <c r="M300" t="s">
        <v>475</v>
      </c>
    </row>
    <row r="301" spans="8:15" ht="15" thickBot="1" x14ac:dyDescent="0.4">
      <c r="J301" t="s">
        <v>516</v>
      </c>
      <c r="K301" t="s">
        <v>49</v>
      </c>
      <c r="N301" t="s">
        <v>516</v>
      </c>
      <c r="O301" t="s">
        <v>56</v>
      </c>
    </row>
    <row r="302" spans="8:15" x14ac:dyDescent="0.35">
      <c r="I302" s="4"/>
      <c r="J302" s="4" t="s">
        <v>476</v>
      </c>
      <c r="K302" s="4" t="s">
        <v>477</v>
      </c>
      <c r="M302" s="4"/>
      <c r="N302" s="4" t="s">
        <v>476</v>
      </c>
      <c r="O302" s="4" t="s">
        <v>477</v>
      </c>
    </row>
    <row r="303" spans="8:15" x14ac:dyDescent="0.35">
      <c r="I303" t="s">
        <v>478</v>
      </c>
      <c r="J303">
        <v>15.733333333333333</v>
      </c>
      <c r="K303">
        <v>15.722222222222221</v>
      </c>
      <c r="M303" t="s">
        <v>478</v>
      </c>
      <c r="N303">
        <v>15.733333333333333</v>
      </c>
      <c r="O303">
        <v>14.2</v>
      </c>
    </row>
    <row r="304" spans="8:15" x14ac:dyDescent="0.35">
      <c r="I304" t="s">
        <v>479</v>
      </c>
      <c r="J304">
        <v>1.9238095238095239</v>
      </c>
      <c r="K304">
        <v>3.977124183006548</v>
      </c>
      <c r="M304" t="s">
        <v>479</v>
      </c>
      <c r="N304">
        <v>1.9238095238095239</v>
      </c>
      <c r="O304">
        <v>9.221052631578937</v>
      </c>
    </row>
    <row r="305" spans="9:16" x14ac:dyDescent="0.35">
      <c r="I305" t="s">
        <v>480</v>
      </c>
      <c r="J305">
        <v>15</v>
      </c>
      <c r="K305">
        <v>18</v>
      </c>
      <c r="M305" t="s">
        <v>480</v>
      </c>
      <c r="N305">
        <v>15</v>
      </c>
      <c r="O305">
        <v>20</v>
      </c>
    </row>
    <row r="306" spans="9:16" x14ac:dyDescent="0.35">
      <c r="I306" t="s">
        <v>481</v>
      </c>
      <c r="J306">
        <v>0</v>
      </c>
      <c r="M306" t="s">
        <v>481</v>
      </c>
      <c r="N306">
        <v>0</v>
      </c>
    </row>
    <row r="307" spans="9:16" x14ac:dyDescent="0.35">
      <c r="I307" t="s">
        <v>482</v>
      </c>
      <c r="J307">
        <v>30</v>
      </c>
      <c r="M307" t="s">
        <v>482</v>
      </c>
      <c r="N307">
        <v>28</v>
      </c>
    </row>
    <row r="308" spans="9:16" x14ac:dyDescent="0.35">
      <c r="I308" t="s">
        <v>483</v>
      </c>
      <c r="J308">
        <v>1.8802563757409893E-2</v>
      </c>
      <c r="M308" t="s">
        <v>483</v>
      </c>
      <c r="N308">
        <v>1.9974040424981148</v>
      </c>
    </row>
    <row r="309" spans="9:16" x14ac:dyDescent="0.35">
      <c r="I309" t="s">
        <v>484</v>
      </c>
      <c r="J309">
        <v>0.49256155352359121</v>
      </c>
      <c r="M309" t="s">
        <v>484</v>
      </c>
      <c r="N309">
        <v>2.7791030948464211E-2</v>
      </c>
    </row>
    <row r="310" spans="9:16" x14ac:dyDescent="0.35">
      <c r="I310" t="s">
        <v>485</v>
      </c>
      <c r="J310">
        <v>1.6972608865939587</v>
      </c>
      <c r="M310" t="s">
        <v>485</v>
      </c>
      <c r="N310">
        <v>1.7011309342659326</v>
      </c>
    </row>
    <row r="311" spans="9:16" x14ac:dyDescent="0.35">
      <c r="I311" t="s">
        <v>486</v>
      </c>
      <c r="J311">
        <v>0.98512310704718242</v>
      </c>
      <c r="M311" t="s">
        <v>486</v>
      </c>
      <c r="N311">
        <v>5.5582061896928422E-2</v>
      </c>
    </row>
    <row r="312" spans="9:16" ht="15" thickBot="1" x14ac:dyDescent="0.4">
      <c r="I312" s="3" t="s">
        <v>487</v>
      </c>
      <c r="J312" s="3">
        <v>2.0422724563012378</v>
      </c>
      <c r="K312" s="3"/>
      <c r="M312" s="3" t="s">
        <v>487</v>
      </c>
      <c r="N312" s="3">
        <v>2.0484071417952445</v>
      </c>
      <c r="O312" s="3"/>
    </row>
    <row r="314" spans="9:16" x14ac:dyDescent="0.35">
      <c r="J314" t="s">
        <v>464</v>
      </c>
      <c r="N314" t="s">
        <v>464</v>
      </c>
    </row>
    <row r="315" spans="9:16" x14ac:dyDescent="0.35">
      <c r="J315" t="s">
        <v>49</v>
      </c>
      <c r="N315" t="s">
        <v>56</v>
      </c>
    </row>
    <row r="316" spans="9:16" x14ac:dyDescent="0.35">
      <c r="J316" t="s">
        <v>475</v>
      </c>
      <c r="N316" t="s">
        <v>475</v>
      </c>
    </row>
    <row r="317" spans="9:16" ht="15" thickBot="1" x14ac:dyDescent="0.4">
      <c r="K317" t="s">
        <v>516</v>
      </c>
      <c r="L317" t="s">
        <v>49</v>
      </c>
      <c r="O317" t="s">
        <v>516</v>
      </c>
      <c r="P317" t="s">
        <v>56</v>
      </c>
    </row>
    <row r="318" spans="9:16" x14ac:dyDescent="0.35">
      <c r="J318" s="4"/>
      <c r="K318" s="4" t="s">
        <v>476</v>
      </c>
      <c r="L318" s="4" t="s">
        <v>477</v>
      </c>
      <c r="N318" s="4"/>
      <c r="O318" s="4" t="s">
        <v>476</v>
      </c>
      <c r="P318" s="4" t="s">
        <v>477</v>
      </c>
    </row>
    <row r="319" spans="9:16" x14ac:dyDescent="0.35">
      <c r="J319" t="s">
        <v>478</v>
      </c>
      <c r="K319">
        <v>12.333333333333334</v>
      </c>
      <c r="L319">
        <v>14</v>
      </c>
      <c r="N319" t="s">
        <v>478</v>
      </c>
      <c r="O319">
        <v>12.333333333333334</v>
      </c>
      <c r="P319">
        <v>13</v>
      </c>
    </row>
    <row r="320" spans="9:16" x14ac:dyDescent="0.35">
      <c r="J320" t="s">
        <v>479</v>
      </c>
      <c r="K320">
        <v>9.380952380952392</v>
      </c>
      <c r="L320">
        <v>7.6470588235294121</v>
      </c>
      <c r="N320" t="s">
        <v>479</v>
      </c>
      <c r="O320">
        <v>9.380952380952392</v>
      </c>
      <c r="P320">
        <v>8.4210526315789469</v>
      </c>
    </row>
    <row r="321" spans="10:17" x14ac:dyDescent="0.35">
      <c r="J321" t="s">
        <v>480</v>
      </c>
      <c r="K321">
        <v>15</v>
      </c>
      <c r="L321">
        <v>18</v>
      </c>
      <c r="N321" t="s">
        <v>480</v>
      </c>
      <c r="O321">
        <v>15</v>
      </c>
      <c r="P321">
        <v>20</v>
      </c>
    </row>
    <row r="322" spans="10:17" x14ac:dyDescent="0.35">
      <c r="J322" t="s">
        <v>481</v>
      </c>
      <c r="K322">
        <v>0</v>
      </c>
      <c r="N322" t="s">
        <v>481</v>
      </c>
      <c r="O322">
        <v>0</v>
      </c>
    </row>
    <row r="323" spans="10:17" x14ac:dyDescent="0.35">
      <c r="J323" t="s">
        <v>482</v>
      </c>
      <c r="K323">
        <v>29</v>
      </c>
      <c r="N323" t="s">
        <v>482</v>
      </c>
      <c r="O323">
        <v>29</v>
      </c>
    </row>
    <row r="324" spans="10:17" x14ac:dyDescent="0.35">
      <c r="J324" t="s">
        <v>483</v>
      </c>
      <c r="K324">
        <v>-1.6263193571662349</v>
      </c>
      <c r="N324" t="s">
        <v>483</v>
      </c>
      <c r="O324">
        <v>-0.65170283833496667</v>
      </c>
    </row>
    <row r="325" spans="10:17" x14ac:dyDescent="0.35">
      <c r="J325" t="s">
        <v>484</v>
      </c>
      <c r="K325">
        <v>5.7350465723824538E-2</v>
      </c>
      <c r="N325" t="s">
        <v>484</v>
      </c>
      <c r="O325">
        <v>0.25986237776433097</v>
      </c>
    </row>
    <row r="326" spans="10:17" x14ac:dyDescent="0.35">
      <c r="J326" t="s">
        <v>485</v>
      </c>
      <c r="K326">
        <v>1.6991270265334986</v>
      </c>
      <c r="N326" t="s">
        <v>485</v>
      </c>
      <c r="O326">
        <v>1.6991270265334986</v>
      </c>
    </row>
    <row r="327" spans="10:17" x14ac:dyDescent="0.35">
      <c r="J327" t="s">
        <v>486</v>
      </c>
      <c r="K327">
        <v>0.11470093144764908</v>
      </c>
      <c r="N327" t="s">
        <v>486</v>
      </c>
      <c r="O327">
        <v>0.51972475552866193</v>
      </c>
    </row>
    <row r="328" spans="10:17" ht="15" thickBot="1" x14ac:dyDescent="0.4">
      <c r="J328" s="3" t="s">
        <v>487</v>
      </c>
      <c r="K328" s="3">
        <v>2.0452296421327048</v>
      </c>
      <c r="L328" s="3"/>
      <c r="N328" s="3" t="s">
        <v>487</v>
      </c>
      <c r="O328" s="3">
        <v>2.0452296421327048</v>
      </c>
      <c r="P328" s="3"/>
    </row>
    <row r="330" spans="10:17" x14ac:dyDescent="0.35">
      <c r="K330" t="s">
        <v>465</v>
      </c>
      <c r="O330" t="s">
        <v>465</v>
      </c>
    </row>
    <row r="331" spans="10:17" x14ac:dyDescent="0.35">
      <c r="K331" t="s">
        <v>49</v>
      </c>
      <c r="O331" t="s">
        <v>56</v>
      </c>
    </row>
    <row r="332" spans="10:17" x14ac:dyDescent="0.35">
      <c r="K332" t="s">
        <v>475</v>
      </c>
      <c r="O332" t="s">
        <v>475</v>
      </c>
    </row>
    <row r="333" spans="10:17" ht="15" thickBot="1" x14ac:dyDescent="0.4">
      <c r="L333" t="s">
        <v>516</v>
      </c>
      <c r="M333" t="s">
        <v>49</v>
      </c>
      <c r="P333" t="s">
        <v>516</v>
      </c>
      <c r="Q333" t="s">
        <v>56</v>
      </c>
    </row>
    <row r="334" spans="10:17" x14ac:dyDescent="0.35">
      <c r="K334" s="4"/>
      <c r="L334" s="4" t="s">
        <v>476</v>
      </c>
      <c r="M334" s="4" t="s">
        <v>477</v>
      </c>
      <c r="O334" s="4"/>
      <c r="P334" s="4" t="s">
        <v>476</v>
      </c>
      <c r="Q334" s="4" t="s">
        <v>477</v>
      </c>
    </row>
    <row r="335" spans="10:17" x14ac:dyDescent="0.35">
      <c r="K335" t="s">
        <v>478</v>
      </c>
      <c r="L335">
        <v>16.8</v>
      </c>
      <c r="M335">
        <v>17.777777777777779</v>
      </c>
      <c r="O335" t="s">
        <v>478</v>
      </c>
      <c r="P335">
        <v>16.8</v>
      </c>
      <c r="Q335">
        <v>18.25</v>
      </c>
    </row>
    <row r="336" spans="10:17" x14ac:dyDescent="0.35">
      <c r="K336" t="s">
        <v>479</v>
      </c>
      <c r="L336">
        <v>8.5999999999999748</v>
      </c>
      <c r="M336">
        <v>1.5947712418300655</v>
      </c>
      <c r="O336" t="s">
        <v>479</v>
      </c>
      <c r="P336">
        <v>8.5999999999999748</v>
      </c>
      <c r="Q336">
        <v>2.7236842105263159</v>
      </c>
    </row>
    <row r="337" spans="11:18" x14ac:dyDescent="0.35">
      <c r="K337" t="s">
        <v>480</v>
      </c>
      <c r="L337">
        <v>15</v>
      </c>
      <c r="M337">
        <v>18</v>
      </c>
      <c r="O337" t="s">
        <v>480</v>
      </c>
      <c r="P337">
        <v>15</v>
      </c>
      <c r="Q337">
        <v>20</v>
      </c>
    </row>
    <row r="338" spans="11:18" x14ac:dyDescent="0.35">
      <c r="K338" t="s">
        <v>481</v>
      </c>
      <c r="L338">
        <v>0</v>
      </c>
      <c r="O338" t="s">
        <v>481</v>
      </c>
      <c r="P338">
        <v>0</v>
      </c>
    </row>
    <row r="339" spans="11:18" x14ac:dyDescent="0.35">
      <c r="K339" t="s">
        <v>482</v>
      </c>
      <c r="L339">
        <v>18</v>
      </c>
      <c r="O339" t="s">
        <v>482</v>
      </c>
      <c r="P339">
        <v>21</v>
      </c>
    </row>
    <row r="340" spans="11:18" x14ac:dyDescent="0.35">
      <c r="K340" t="s">
        <v>483</v>
      </c>
      <c r="L340">
        <v>-1.2018037671473056</v>
      </c>
      <c r="O340" t="s">
        <v>483</v>
      </c>
      <c r="P340">
        <v>-1.7214183691671616</v>
      </c>
    </row>
    <row r="341" spans="11:18" x14ac:dyDescent="0.35">
      <c r="K341" t="s">
        <v>484</v>
      </c>
      <c r="L341">
        <v>0.12250664471617878</v>
      </c>
      <c r="O341" t="s">
        <v>484</v>
      </c>
      <c r="P341">
        <v>4.9937629319461149E-2</v>
      </c>
    </row>
    <row r="342" spans="11:18" x14ac:dyDescent="0.35">
      <c r="K342" t="s">
        <v>485</v>
      </c>
      <c r="L342">
        <v>1.7340636066175394</v>
      </c>
      <c r="O342" t="s">
        <v>485</v>
      </c>
      <c r="P342">
        <v>1.7207429028118781</v>
      </c>
    </row>
    <row r="343" spans="11:18" x14ac:dyDescent="0.35">
      <c r="K343" t="s">
        <v>486</v>
      </c>
      <c r="L343">
        <v>0.24501328943235756</v>
      </c>
      <c r="O343" t="s">
        <v>486</v>
      </c>
      <c r="P343">
        <v>9.9875258638922298E-2</v>
      </c>
    </row>
    <row r="344" spans="11:18" ht="15" thickBot="1" x14ac:dyDescent="0.4">
      <c r="K344" s="3" t="s">
        <v>487</v>
      </c>
      <c r="L344" s="3">
        <v>2.1009220402410378</v>
      </c>
      <c r="M344" s="3"/>
      <c r="O344" s="3" t="s">
        <v>487</v>
      </c>
      <c r="P344" s="3">
        <v>2.07961384472768</v>
      </c>
      <c r="Q344" s="3"/>
    </row>
    <row r="346" spans="11:18" x14ac:dyDescent="0.35">
      <c r="L346" t="s">
        <v>466</v>
      </c>
      <c r="P346" t="s">
        <v>466</v>
      </c>
    </row>
    <row r="347" spans="11:18" x14ac:dyDescent="0.35">
      <c r="L347" t="s">
        <v>49</v>
      </c>
      <c r="P347" t="s">
        <v>56</v>
      </c>
    </row>
    <row r="348" spans="11:18" x14ac:dyDescent="0.35">
      <c r="L348" t="s">
        <v>475</v>
      </c>
      <c r="P348" t="s">
        <v>475</v>
      </c>
    </row>
    <row r="349" spans="11:18" ht="15" thickBot="1" x14ac:dyDescent="0.4">
      <c r="M349" t="s">
        <v>516</v>
      </c>
      <c r="N349" t="s">
        <v>49</v>
      </c>
      <c r="Q349" t="s">
        <v>516</v>
      </c>
      <c r="R349" t="s">
        <v>56</v>
      </c>
    </row>
    <row r="350" spans="11:18" x14ac:dyDescent="0.35">
      <c r="L350" s="4"/>
      <c r="M350" s="4" t="s">
        <v>476</v>
      </c>
      <c r="N350" s="4" t="s">
        <v>477</v>
      </c>
      <c r="P350" s="4"/>
      <c r="Q350" s="4" t="s">
        <v>476</v>
      </c>
      <c r="R350" s="4" t="s">
        <v>477</v>
      </c>
    </row>
    <row r="351" spans="11:18" x14ac:dyDescent="0.35">
      <c r="L351" t="s">
        <v>478</v>
      </c>
      <c r="M351">
        <v>15.4</v>
      </c>
      <c r="N351">
        <v>18.5</v>
      </c>
      <c r="P351" t="s">
        <v>478</v>
      </c>
      <c r="Q351">
        <v>15.4</v>
      </c>
      <c r="R351">
        <v>16.5</v>
      </c>
    </row>
    <row r="352" spans="11:18" x14ac:dyDescent="0.35">
      <c r="L352" t="s">
        <v>479</v>
      </c>
      <c r="M352">
        <v>3.2571428571428505</v>
      </c>
      <c r="N352">
        <v>0.97058823529411764</v>
      </c>
      <c r="P352" t="s">
        <v>479</v>
      </c>
      <c r="Q352">
        <v>3.2571428571428505</v>
      </c>
      <c r="R352">
        <v>2.1578947368421053</v>
      </c>
    </row>
    <row r="353" spans="12:19" x14ac:dyDescent="0.35">
      <c r="L353" t="s">
        <v>480</v>
      </c>
      <c r="M353">
        <v>15</v>
      </c>
      <c r="N353">
        <v>18</v>
      </c>
      <c r="P353" t="s">
        <v>480</v>
      </c>
      <c r="Q353">
        <v>15</v>
      </c>
      <c r="R353">
        <v>20</v>
      </c>
    </row>
    <row r="354" spans="12:19" x14ac:dyDescent="0.35">
      <c r="L354" t="s">
        <v>481</v>
      </c>
      <c r="M354">
        <v>0</v>
      </c>
      <c r="P354" t="s">
        <v>481</v>
      </c>
      <c r="Q354">
        <v>0</v>
      </c>
    </row>
    <row r="355" spans="12:19" x14ac:dyDescent="0.35">
      <c r="L355" t="s">
        <v>482</v>
      </c>
      <c r="M355">
        <v>21</v>
      </c>
      <c r="P355" t="s">
        <v>482</v>
      </c>
      <c r="Q355">
        <v>27</v>
      </c>
    </row>
    <row r="356" spans="12:19" x14ac:dyDescent="0.35">
      <c r="L356" t="s">
        <v>483</v>
      </c>
      <c r="M356">
        <v>-5.9542275980297603</v>
      </c>
      <c r="P356" t="s">
        <v>483</v>
      </c>
      <c r="Q356">
        <v>-1.9294160542590528</v>
      </c>
    </row>
    <row r="357" spans="12:19" x14ac:dyDescent="0.35">
      <c r="L357" t="s">
        <v>484</v>
      </c>
      <c r="M357">
        <v>3.2783706161664775E-6</v>
      </c>
      <c r="P357" t="s">
        <v>484</v>
      </c>
      <c r="Q357">
        <v>3.2125092868667833E-2</v>
      </c>
    </row>
    <row r="358" spans="12:19" x14ac:dyDescent="0.35">
      <c r="L358" t="s">
        <v>485</v>
      </c>
      <c r="M358">
        <v>1.7207429028118781</v>
      </c>
      <c r="P358" t="s">
        <v>485</v>
      </c>
      <c r="Q358">
        <v>1.7032884457221271</v>
      </c>
    </row>
    <row r="359" spans="12:19" x14ac:dyDescent="0.35">
      <c r="L359" t="s">
        <v>486</v>
      </c>
      <c r="M359">
        <v>6.556741232332955E-6</v>
      </c>
      <c r="P359" t="s">
        <v>486</v>
      </c>
      <c r="Q359">
        <v>6.4250185737335666E-2</v>
      </c>
    </row>
    <row r="360" spans="12:19" ht="15" thickBot="1" x14ac:dyDescent="0.4">
      <c r="L360" s="3" t="s">
        <v>487</v>
      </c>
      <c r="M360" s="3">
        <v>2.07961384472768</v>
      </c>
      <c r="N360" s="3"/>
      <c r="P360" s="3" t="s">
        <v>487</v>
      </c>
      <c r="Q360" s="3">
        <v>2.0518305164802859</v>
      </c>
      <c r="R360" s="3"/>
    </row>
    <row r="362" spans="12:19" x14ac:dyDescent="0.35">
      <c r="M362" t="s">
        <v>467</v>
      </c>
      <c r="Q362" t="s">
        <v>467</v>
      </c>
    </row>
    <row r="363" spans="12:19" x14ac:dyDescent="0.35">
      <c r="M363" t="s">
        <v>49</v>
      </c>
      <c r="Q363" t="s">
        <v>56</v>
      </c>
    </row>
    <row r="364" spans="12:19" x14ac:dyDescent="0.35">
      <c r="M364" t="s">
        <v>475</v>
      </c>
      <c r="Q364" t="s">
        <v>475</v>
      </c>
    </row>
    <row r="365" spans="12:19" ht="15" thickBot="1" x14ac:dyDescent="0.4">
      <c r="N365" t="s">
        <v>516</v>
      </c>
      <c r="O365" t="s">
        <v>49</v>
      </c>
      <c r="R365" t="s">
        <v>516</v>
      </c>
      <c r="S365" t="s">
        <v>56</v>
      </c>
    </row>
    <row r="366" spans="12:19" x14ac:dyDescent="0.35">
      <c r="M366" s="4"/>
      <c r="N366" s="4" t="s">
        <v>476</v>
      </c>
      <c r="O366" s="4" t="s">
        <v>477</v>
      </c>
      <c r="Q366" s="4"/>
      <c r="R366" s="4" t="s">
        <v>476</v>
      </c>
      <c r="S366" s="4" t="s">
        <v>477</v>
      </c>
    </row>
    <row r="367" spans="12:19" x14ac:dyDescent="0.35">
      <c r="M367" t="s">
        <v>478</v>
      </c>
      <c r="N367">
        <v>18</v>
      </c>
      <c r="O367">
        <v>18.888888888888889</v>
      </c>
      <c r="Q367" t="s">
        <v>478</v>
      </c>
      <c r="R367">
        <v>18</v>
      </c>
      <c r="S367">
        <v>18.399999999999999</v>
      </c>
    </row>
    <row r="368" spans="12:19" x14ac:dyDescent="0.35">
      <c r="M368" t="s">
        <v>479</v>
      </c>
      <c r="N368">
        <v>2.7142857142857144</v>
      </c>
      <c r="O368">
        <v>0.81045751633986929</v>
      </c>
      <c r="Q368" t="s">
        <v>479</v>
      </c>
      <c r="R368">
        <v>2.7142857142857144</v>
      </c>
      <c r="S368">
        <v>1.6210526315789473</v>
      </c>
    </row>
    <row r="369" spans="13:20" x14ac:dyDescent="0.35">
      <c r="M369" t="s">
        <v>480</v>
      </c>
      <c r="N369">
        <v>15</v>
      </c>
      <c r="O369">
        <v>18</v>
      </c>
      <c r="Q369" t="s">
        <v>480</v>
      </c>
      <c r="R369">
        <v>15</v>
      </c>
      <c r="S369">
        <v>20</v>
      </c>
    </row>
    <row r="370" spans="13:20" x14ac:dyDescent="0.35">
      <c r="M370" t="s">
        <v>481</v>
      </c>
      <c r="N370">
        <v>0</v>
      </c>
      <c r="Q370" t="s">
        <v>481</v>
      </c>
      <c r="R370">
        <v>0</v>
      </c>
    </row>
    <row r="371" spans="13:20" x14ac:dyDescent="0.35">
      <c r="M371" t="s">
        <v>482</v>
      </c>
      <c r="N371">
        <v>21</v>
      </c>
      <c r="Q371" t="s">
        <v>482</v>
      </c>
      <c r="R371">
        <v>26</v>
      </c>
    </row>
    <row r="372" spans="13:20" x14ac:dyDescent="0.35">
      <c r="M372" t="s">
        <v>483</v>
      </c>
      <c r="N372">
        <v>-1.8698836784883275</v>
      </c>
      <c r="Q372" t="s">
        <v>483</v>
      </c>
      <c r="R372">
        <v>-0.78145718985938728</v>
      </c>
    </row>
    <row r="373" spans="13:20" x14ac:dyDescent="0.35">
      <c r="M373" t="s">
        <v>484</v>
      </c>
      <c r="N373">
        <v>3.7753434059094773E-2</v>
      </c>
      <c r="Q373" t="s">
        <v>484</v>
      </c>
      <c r="R373">
        <v>0.22079595784959094</v>
      </c>
    </row>
    <row r="374" spans="13:20" x14ac:dyDescent="0.35">
      <c r="M374" t="s">
        <v>485</v>
      </c>
      <c r="N374">
        <v>1.7207429028118781</v>
      </c>
      <c r="Q374" t="s">
        <v>485</v>
      </c>
      <c r="R374">
        <v>1.7056179197592738</v>
      </c>
    </row>
    <row r="375" spans="13:20" x14ac:dyDescent="0.35">
      <c r="M375" t="s">
        <v>486</v>
      </c>
      <c r="N375">
        <v>7.5506868118189546E-2</v>
      </c>
      <c r="Q375" t="s">
        <v>486</v>
      </c>
      <c r="R375">
        <v>0.44159191569918188</v>
      </c>
    </row>
    <row r="376" spans="13:20" ht="15" thickBot="1" x14ac:dyDescent="0.4">
      <c r="M376" s="3" t="s">
        <v>487</v>
      </c>
      <c r="N376" s="3">
        <v>2.07961384472768</v>
      </c>
      <c r="O376" s="3"/>
      <c r="Q376" s="3" t="s">
        <v>487</v>
      </c>
      <c r="R376" s="3">
        <v>2.0555294386428731</v>
      </c>
      <c r="S376" s="3"/>
    </row>
    <row r="378" spans="13:20" x14ac:dyDescent="0.35">
      <c r="N378" t="s">
        <v>454</v>
      </c>
      <c r="R378" t="s">
        <v>454</v>
      </c>
    </row>
    <row r="379" spans="13:20" x14ac:dyDescent="0.35">
      <c r="N379" t="s">
        <v>49</v>
      </c>
      <c r="R379" t="s">
        <v>56</v>
      </c>
    </row>
    <row r="380" spans="13:20" x14ac:dyDescent="0.35">
      <c r="N380" t="s">
        <v>475</v>
      </c>
      <c r="R380" t="s">
        <v>475</v>
      </c>
    </row>
    <row r="381" spans="13:20" ht="15" thickBot="1" x14ac:dyDescent="0.4">
      <c r="O381" t="s">
        <v>516</v>
      </c>
      <c r="P381" t="s">
        <v>49</v>
      </c>
      <c r="S381" t="s">
        <v>516</v>
      </c>
      <c r="T381" t="s">
        <v>56</v>
      </c>
    </row>
    <row r="382" spans="13:20" x14ac:dyDescent="0.35">
      <c r="N382" s="8"/>
      <c r="O382" s="8" t="s">
        <v>476</v>
      </c>
      <c r="P382" s="8" t="s">
        <v>477</v>
      </c>
      <c r="R382" s="8"/>
      <c r="S382" s="8" t="s">
        <v>476</v>
      </c>
      <c r="T382" s="8" t="s">
        <v>477</v>
      </c>
    </row>
    <row r="383" spans="13:20" x14ac:dyDescent="0.35">
      <c r="N383" s="6" t="s">
        <v>478</v>
      </c>
      <c r="O383" s="6">
        <v>146.6</v>
      </c>
      <c r="P383" s="6">
        <v>172.66666666666666</v>
      </c>
      <c r="R383" s="6" t="s">
        <v>478</v>
      </c>
      <c r="S383" s="6">
        <v>146.6</v>
      </c>
      <c r="T383" s="6">
        <v>137.44999999999999</v>
      </c>
    </row>
    <row r="384" spans="13:20" x14ac:dyDescent="0.35">
      <c r="N384" s="6" t="s">
        <v>479</v>
      </c>
      <c r="O384" s="6">
        <v>90.114285714285728</v>
      </c>
      <c r="P384" s="6">
        <v>39.647058823529413</v>
      </c>
      <c r="R384" s="6" t="s">
        <v>479</v>
      </c>
      <c r="S384" s="6">
        <v>90.114285714285728</v>
      </c>
      <c r="T384" s="6">
        <v>130.15526315789478</v>
      </c>
    </row>
    <row r="385" spans="14:20" x14ac:dyDescent="0.35">
      <c r="N385" s="6" t="s">
        <v>480</v>
      </c>
      <c r="O385" s="6">
        <v>15</v>
      </c>
      <c r="P385" s="6">
        <v>18</v>
      </c>
      <c r="R385" s="6" t="s">
        <v>480</v>
      </c>
      <c r="S385" s="6">
        <v>15</v>
      </c>
      <c r="T385" s="6">
        <v>20</v>
      </c>
    </row>
    <row r="386" spans="14:20" x14ac:dyDescent="0.35">
      <c r="N386" s="6" t="s">
        <v>481</v>
      </c>
      <c r="O386" s="6">
        <v>0</v>
      </c>
      <c r="P386" s="6"/>
      <c r="R386" s="6" t="s">
        <v>481</v>
      </c>
      <c r="S386" s="6">
        <v>0</v>
      </c>
      <c r="T386" s="6"/>
    </row>
    <row r="387" spans="14:20" x14ac:dyDescent="0.35">
      <c r="N387" s="6" t="s">
        <v>482</v>
      </c>
      <c r="O387" s="6">
        <v>24</v>
      </c>
      <c r="P387" s="6"/>
      <c r="R387" s="6" t="s">
        <v>482</v>
      </c>
      <c r="S387" s="6">
        <v>33</v>
      </c>
      <c r="T387" s="6"/>
    </row>
    <row r="388" spans="14:20" x14ac:dyDescent="0.35">
      <c r="N388" s="6" t="s">
        <v>483</v>
      </c>
      <c r="O388" s="6">
        <v>-9.0972000681010012</v>
      </c>
      <c r="P388" s="6"/>
      <c r="R388" s="6" t="s">
        <v>483</v>
      </c>
      <c r="S388" s="6">
        <v>2.5864199147177378</v>
      </c>
      <c r="T388" s="6"/>
    </row>
    <row r="389" spans="14:20" x14ac:dyDescent="0.35">
      <c r="N389" s="6" t="s">
        <v>484</v>
      </c>
      <c r="O389" s="6">
        <v>1.5084433558062587E-9</v>
      </c>
      <c r="P389" s="6"/>
      <c r="R389" s="6" t="s">
        <v>484</v>
      </c>
      <c r="S389" s="6">
        <v>7.1488684756391523E-3</v>
      </c>
      <c r="T389" s="6"/>
    </row>
    <row r="390" spans="14:20" x14ac:dyDescent="0.35">
      <c r="N390" s="6" t="s">
        <v>485</v>
      </c>
      <c r="O390" s="6">
        <v>1.7108820799094284</v>
      </c>
      <c r="P390" s="6"/>
      <c r="R390" s="6" t="s">
        <v>485</v>
      </c>
      <c r="S390" s="6">
        <v>1.6923603090303456</v>
      </c>
      <c r="T390" s="6"/>
    </row>
    <row r="391" spans="14:20" x14ac:dyDescent="0.35">
      <c r="N391" s="6" t="s">
        <v>486</v>
      </c>
      <c r="O391" s="6">
        <v>3.0168867116125174E-9</v>
      </c>
      <c r="P391" s="6"/>
      <c r="R391" s="6" t="s">
        <v>486</v>
      </c>
      <c r="S391" s="6">
        <v>1.4297736951278305E-2</v>
      </c>
      <c r="T391" s="6"/>
    </row>
    <row r="392" spans="14:20" ht="15" thickBot="1" x14ac:dyDescent="0.4">
      <c r="N392" s="7" t="s">
        <v>487</v>
      </c>
      <c r="O392" s="7">
        <v>2.0638985616280254</v>
      </c>
      <c r="P392" s="7"/>
      <c r="R392" s="7" t="s">
        <v>487</v>
      </c>
      <c r="S392" s="7">
        <v>2.0345152974493397</v>
      </c>
      <c r="T392" s="7"/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43C37-35EF-414E-ABE8-D38130116951}">
  <dimension ref="A1"/>
  <sheetViews>
    <sheetView workbookViewId="0">
      <selection activeCell="A2" sqref="A2"/>
    </sheetView>
  </sheetViews>
  <sheetFormatPr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 All Habitat Scores</vt:lpstr>
      <vt:lpstr>Total Habitat Scores</vt:lpstr>
      <vt:lpstr>Habitat Metrics</vt:lpstr>
      <vt:lpstr>Roanoke Tribs</vt:lpstr>
      <vt:lpstr>Wolf</vt:lpstr>
      <vt:lpstr>Tinker</vt:lpstr>
      <vt:lpstr>Roanoke</vt:lpstr>
      <vt:lpstr>Summary</vt:lpstr>
    </vt:vector>
  </TitlesOfParts>
  <Company>VITA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VITA Program</dc:creator>
  <cp:lastModifiedBy>R.Brent</cp:lastModifiedBy>
  <dcterms:created xsi:type="dcterms:W3CDTF">2023-04-20T19:29:51Z</dcterms:created>
  <dcterms:modified xsi:type="dcterms:W3CDTF">2024-07-18T18:45:16Z</dcterms:modified>
</cp:coreProperties>
</file>